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УП" sheetId="1" r:id="rId1"/>
    <sheet name="титул" sheetId="2" r:id="rId2"/>
    <sheet name="Лист2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1" i="1" l="1"/>
  <c r="M41" i="1"/>
  <c r="I30" i="1" l="1"/>
  <c r="J30" i="1"/>
  <c r="K30" i="1"/>
  <c r="M30" i="1"/>
  <c r="N30" i="1"/>
  <c r="O30" i="1"/>
  <c r="P30" i="1"/>
  <c r="Q30" i="1"/>
  <c r="R30" i="1"/>
  <c r="S30" i="1"/>
  <c r="T30" i="1"/>
  <c r="K50" i="1" l="1"/>
  <c r="S57" i="1"/>
  <c r="G57" i="1"/>
  <c r="L63" i="1"/>
  <c r="L57" i="1"/>
  <c r="L50" i="1"/>
  <c r="L65" i="1" l="1"/>
  <c r="G64" i="1"/>
  <c r="T64" i="1"/>
  <c r="I64" i="1"/>
  <c r="I57" i="1"/>
  <c r="I50" i="1"/>
  <c r="I37" i="1"/>
  <c r="N64" i="1" l="1"/>
  <c r="M64" i="1"/>
  <c r="N57" i="1"/>
  <c r="M57" i="1"/>
  <c r="N50" i="1"/>
  <c r="M50" i="1"/>
  <c r="N37" i="1"/>
  <c r="N65" i="1" s="1"/>
  <c r="M37" i="1"/>
  <c r="M65" i="1" s="1"/>
  <c r="K64" i="1" l="1"/>
  <c r="K57" i="1"/>
  <c r="K41" i="1"/>
  <c r="K37" i="1"/>
  <c r="K65" i="1" l="1"/>
  <c r="S37" i="1" l="1"/>
  <c r="Q50" i="1"/>
  <c r="J37" i="1"/>
  <c r="S64" i="1"/>
  <c r="H57" i="1"/>
  <c r="J57" i="1"/>
  <c r="R57" i="1"/>
  <c r="G50" i="1"/>
  <c r="H41" i="1"/>
  <c r="H37" i="1"/>
  <c r="J64" i="1"/>
  <c r="H64" i="1"/>
  <c r="R50" i="1"/>
  <c r="P50" i="1"/>
  <c r="J50" i="1"/>
  <c r="H50" i="1"/>
  <c r="T41" i="1"/>
  <c r="S41" i="1"/>
  <c r="R41" i="1"/>
  <c r="J41" i="1"/>
  <c r="I41" i="1"/>
  <c r="I65" i="1" s="1"/>
  <c r="G41" i="1"/>
  <c r="R37" i="1"/>
  <c r="Q37" i="1"/>
  <c r="P37" i="1"/>
  <c r="O37" i="1"/>
  <c r="G37" i="1"/>
  <c r="G30" i="1"/>
  <c r="J65" i="1" l="1"/>
  <c r="P65" i="1"/>
  <c r="P67" i="1" s="1"/>
  <c r="H65" i="1"/>
  <c r="O65" i="1"/>
  <c r="O67" i="1" s="1"/>
  <c r="T65" i="1"/>
  <c r="T67" i="1" s="1"/>
  <c r="G65" i="1"/>
  <c r="S65" i="1"/>
  <c r="S67" i="1" s="1"/>
  <c r="Q65" i="1"/>
  <c r="Q67" i="1" s="1"/>
  <c r="R65" i="1"/>
  <c r="R67" i="1" s="1"/>
</calcChain>
</file>

<file path=xl/sharedStrings.xml><?xml version="1.0" encoding="utf-8"?>
<sst xmlns="http://schemas.openxmlformats.org/spreadsheetml/2006/main" count="168" uniqueCount="156">
  <si>
    <t>Индекс</t>
  </si>
  <si>
    <t>Наименование циклов, дисциплин, профессиональных модулей, МДК, практик</t>
  </si>
  <si>
    <t>Формы промежуточной аттестации</t>
  </si>
  <si>
    <t>Распределение обязательной нагрузки по курсам и семестрам (час. в семестр)</t>
  </si>
  <si>
    <t>самостоятельная работа</t>
  </si>
  <si>
    <t>I курс</t>
  </si>
  <si>
    <t>2 курс</t>
  </si>
  <si>
    <t>3 курс</t>
  </si>
  <si>
    <t>экзамены</t>
  </si>
  <si>
    <t>зачеты</t>
  </si>
  <si>
    <t>дифференцированный зачет</t>
  </si>
  <si>
    <t>другие формы контроля</t>
  </si>
  <si>
    <t>всего занятий</t>
  </si>
  <si>
    <t>в т. ч.</t>
  </si>
  <si>
    <t>Лекций, уроков</t>
  </si>
  <si>
    <t>лаб.работы и практич. занятия</t>
  </si>
  <si>
    <t>ОУД.00</t>
  </si>
  <si>
    <t>ОБЩЕОБРАЗОВАТЕЛЬНЫЙ ЦИКЛ</t>
  </si>
  <si>
    <t>ОУД.01.</t>
  </si>
  <si>
    <t xml:space="preserve">Русский язык </t>
  </si>
  <si>
    <t>ОУД.02.</t>
  </si>
  <si>
    <t>Литература</t>
  </si>
  <si>
    <t>ОУД.03</t>
  </si>
  <si>
    <t>Иностранный язык</t>
  </si>
  <si>
    <t>ОУД.04</t>
  </si>
  <si>
    <t>История</t>
  </si>
  <si>
    <t>ОУД.05</t>
  </si>
  <si>
    <t>Физическая культура</t>
  </si>
  <si>
    <t>ОУД.06</t>
  </si>
  <si>
    <t>Основы безопасности жизнедеятельности</t>
  </si>
  <si>
    <t>ОУД.07</t>
  </si>
  <si>
    <t>Химия</t>
  </si>
  <si>
    <t>ОУД.08</t>
  </si>
  <si>
    <t>ОУД.09</t>
  </si>
  <si>
    <t>Астрономия</t>
  </si>
  <si>
    <t>Профильные дисциплины</t>
  </si>
  <si>
    <t>ОДП.01</t>
  </si>
  <si>
    <t>Математика</t>
  </si>
  <si>
    <t>ОДП.02</t>
  </si>
  <si>
    <t xml:space="preserve">Информатика    </t>
  </si>
  <si>
    <t>ОДП.03</t>
  </si>
  <si>
    <t>Физика</t>
  </si>
  <si>
    <t>ИТОГО:</t>
  </si>
  <si>
    <t>ОП.00</t>
  </si>
  <si>
    <t>ОБЩЕПРОФЕССИОНАЛЬНЫЙ ЦИКЛ</t>
  </si>
  <si>
    <t>ОП.01</t>
  </si>
  <si>
    <t>Электротехника</t>
  </si>
  <si>
    <t>ОП.02</t>
  </si>
  <si>
    <t>Охрана труда</t>
  </si>
  <si>
    <t>ОП.03</t>
  </si>
  <si>
    <t>Материаловедение</t>
  </si>
  <si>
    <t>ОП.04</t>
  </si>
  <si>
    <t>Безопасность жизнедеятельности</t>
  </si>
  <si>
    <t>ОПВ.01</t>
  </si>
  <si>
    <t>Экономика организации</t>
  </si>
  <si>
    <t>ОПВ.02</t>
  </si>
  <si>
    <t>Инженерная графика</t>
  </si>
  <si>
    <t>П.00</t>
  </si>
  <si>
    <t>ПРОФЕССИОНАЛЬНЫЙ ЦИКЛ</t>
  </si>
  <si>
    <t>ПМ.00</t>
  </si>
  <si>
    <t>ПРОФЕССИОНАЛЬНЫЕ МОДУЛИ</t>
  </si>
  <si>
    <t>ПМ.01</t>
  </si>
  <si>
    <t xml:space="preserve"> </t>
  </si>
  <si>
    <t>МДК.01.01</t>
  </si>
  <si>
    <t>Слесарное дело и технические измерения</t>
  </si>
  <si>
    <t>МДК.01.02.</t>
  </si>
  <si>
    <t>УП.01</t>
  </si>
  <si>
    <t>Учебная практика</t>
  </si>
  <si>
    <t>ПП.01</t>
  </si>
  <si>
    <t>Производственная практика</t>
  </si>
  <si>
    <t>ПМ.01.ЭК</t>
  </si>
  <si>
    <t>Экзамен квалификационный</t>
  </si>
  <si>
    <t>ПМ.02.</t>
  </si>
  <si>
    <t>МДК.02.01</t>
  </si>
  <si>
    <t>УП.02</t>
  </si>
  <si>
    <t>ПП.02</t>
  </si>
  <si>
    <t>ПМ.02.ЭК</t>
  </si>
  <si>
    <t>ПМ.03</t>
  </si>
  <si>
    <t>МДК 03.01</t>
  </si>
  <si>
    <t>МДК 03.02</t>
  </si>
  <si>
    <t>УП.03</t>
  </si>
  <si>
    <t>ПП.03</t>
  </si>
  <si>
    <t>ПМ.03.ЭК</t>
  </si>
  <si>
    <t>ГИА</t>
  </si>
  <si>
    <t>дисциплин и МДК</t>
  </si>
  <si>
    <t>учебной практики</t>
  </si>
  <si>
    <t>производств. практики</t>
  </si>
  <si>
    <t>экзаменов</t>
  </si>
  <si>
    <t>дифф. зачетов</t>
  </si>
  <si>
    <t>зачетов</t>
  </si>
  <si>
    <t>УД.00</t>
  </si>
  <si>
    <t>Техническое состояние систем, агрегатов, деталей и механизмов автомобилей</t>
  </si>
  <si>
    <t>Устройство автомобилей</t>
  </si>
  <si>
    <t>Техническая диагностика автомобилей</t>
  </si>
  <si>
    <t>Техническое обслуживание автотанспорта</t>
  </si>
  <si>
    <t>Техническое обслуживание автомобилей</t>
  </si>
  <si>
    <t>МДК.02.02</t>
  </si>
  <si>
    <t>Теоретическая подготовка водителя автомобиля</t>
  </si>
  <si>
    <t xml:space="preserve">Учебная практика </t>
  </si>
  <si>
    <t xml:space="preserve">Производственная практика </t>
  </si>
  <si>
    <t>Текущий ремонт различных типов автомобилей</t>
  </si>
  <si>
    <t>Ремонт автомобилей</t>
  </si>
  <si>
    <t>ОП.05</t>
  </si>
  <si>
    <t>Самостоятельная работа</t>
  </si>
  <si>
    <t>Промежуточная аттестация</t>
  </si>
  <si>
    <t>ВСЕГО</t>
  </si>
  <si>
    <t>Государственная (итоговая) аттестация: Демонстрационный экзамен</t>
  </si>
  <si>
    <t>Государтвенная итоговая аттестация</t>
  </si>
  <si>
    <t xml:space="preserve">* Вождение осуществляется индивидуально для каждого обучающегося за сеткой учебного времени  см. учебный план вождения). </t>
  </si>
  <si>
    <t>Русский язык и литература - комплексный  экзамен</t>
  </si>
  <si>
    <r>
      <rPr>
        <b/>
        <sz val="11"/>
        <rFont val="Times New Roman"/>
        <family val="1"/>
        <charset val="204"/>
      </rPr>
      <t xml:space="preserve"> УТВЕРЖДАЮ</t>
    </r>
    <r>
      <rPr>
        <sz val="11"/>
        <rFont val="Times New Roman"/>
        <family val="1"/>
        <charset val="204"/>
      </rPr>
      <t xml:space="preserve">                                                                           Директор                                                                        ГБПОУ  РО ПУ № 56                            ________________Т.В. Босова                                                                 </t>
    </r>
  </si>
  <si>
    <t>УЧЕБНЫЙ ПЛАН</t>
  </si>
  <si>
    <t>программы подготовки квалифицированных рабочих, служащих</t>
  </si>
  <si>
    <t>государственное бюджетное профессиональное образовательное учреждение   Ростовской области   "Аксайское профессиональное училище №56"</t>
  </si>
  <si>
    <t>по профессии среднего профессионального образования</t>
  </si>
  <si>
    <r>
      <rPr>
        <b/>
        <sz val="10"/>
        <rFont val="Times New Roman"/>
        <family val="1"/>
        <charset val="204"/>
      </rPr>
      <t>На базе</t>
    </r>
    <r>
      <rPr>
        <sz val="10"/>
        <rFont val="Times New Roman"/>
        <family val="1"/>
        <charset val="204"/>
      </rPr>
      <t xml:space="preserve">                 основного общего образования</t>
    </r>
  </si>
  <si>
    <r>
      <rPr>
        <b/>
        <sz val="10"/>
        <rFont val="Times New Roman"/>
        <family val="1"/>
        <charset val="204"/>
      </rPr>
      <t xml:space="preserve">Квалификация      </t>
    </r>
    <r>
      <rPr>
        <sz val="10"/>
        <rFont val="Times New Roman"/>
        <family val="1"/>
        <charset val="204"/>
      </rPr>
      <t xml:space="preserve">Слесарь  по ремонту автомобилей                                     </t>
    </r>
  </si>
  <si>
    <t xml:space="preserve">                                  Водитель автомобиля </t>
  </si>
  <si>
    <r>
      <t xml:space="preserve">   </t>
    </r>
    <r>
      <rPr>
        <b/>
        <sz val="10"/>
        <rFont val="Times New Roman"/>
        <family val="1"/>
        <charset val="204"/>
      </rPr>
      <t xml:space="preserve">Форма обучения     </t>
    </r>
    <r>
      <rPr>
        <sz val="10"/>
        <rFont val="Times New Roman"/>
        <family val="1"/>
        <charset val="204"/>
      </rPr>
      <t xml:space="preserve"> </t>
    </r>
    <r>
      <rPr>
        <u/>
        <sz val="10"/>
        <rFont val="Times New Roman"/>
        <family val="1"/>
        <charset val="204"/>
      </rPr>
      <t xml:space="preserve">очная </t>
    </r>
    <r>
      <rPr>
        <sz val="10"/>
        <rFont val="Times New Roman"/>
        <family val="1"/>
        <charset val="204"/>
      </rPr>
      <t xml:space="preserve">  </t>
    </r>
  </si>
  <si>
    <r>
      <rPr>
        <b/>
        <sz val="10"/>
        <rFont val="Times New Roman"/>
        <family val="1"/>
        <charset val="204"/>
      </rPr>
      <t xml:space="preserve">Нормативный срок освоения ППКРС    </t>
    </r>
    <r>
      <rPr>
        <sz val="10"/>
        <rFont val="Times New Roman"/>
        <family val="1"/>
        <charset val="204"/>
      </rPr>
      <t xml:space="preserve">        </t>
    </r>
    <r>
      <rPr>
        <u/>
        <sz val="10"/>
        <rFont val="Times New Roman"/>
        <family val="1"/>
        <charset val="204"/>
      </rPr>
      <t xml:space="preserve">2 года 10 месяцев  </t>
    </r>
    <r>
      <rPr>
        <sz val="10"/>
        <rFont val="Times New Roman"/>
        <family val="1"/>
        <charset val="204"/>
      </rPr>
      <t xml:space="preserve">  </t>
    </r>
  </si>
  <si>
    <r>
      <rPr>
        <b/>
        <sz val="10"/>
        <rFont val="Times New Roman"/>
        <family val="1"/>
        <charset val="204"/>
      </rPr>
      <t xml:space="preserve">профиль получаемого профессионального образования   </t>
    </r>
    <r>
      <rPr>
        <sz val="10"/>
        <rFont val="Times New Roman"/>
        <family val="1"/>
        <charset val="204"/>
      </rPr>
      <t xml:space="preserve">             технический</t>
    </r>
  </si>
  <si>
    <t xml:space="preserve">                        23.01.17  Мастер по ремонту и обслуживанию автомобилей</t>
  </si>
  <si>
    <t xml:space="preserve">                                       </t>
  </si>
  <si>
    <r>
      <rPr>
        <b/>
        <sz val="10"/>
        <rFont val="Times New Roman"/>
        <family val="1"/>
        <charset val="204"/>
      </rPr>
      <t>Год начала подготовки по УП</t>
    </r>
    <r>
      <rPr>
        <sz val="10"/>
        <rFont val="Times New Roman"/>
        <family val="1"/>
        <charset val="204"/>
      </rPr>
      <t xml:space="preserve">    </t>
    </r>
    <r>
      <rPr>
        <u/>
        <sz val="10"/>
        <rFont val="Times New Roman"/>
        <family val="1"/>
        <charset val="204"/>
      </rPr>
      <t>2021</t>
    </r>
  </si>
  <si>
    <r>
      <t xml:space="preserve">Приказ Минобрнауки России об утверждении ФГОС </t>
    </r>
    <r>
      <rPr>
        <b/>
        <sz val="10"/>
        <color indexed="8"/>
        <rFont val="Times New Roman"/>
        <family val="1"/>
        <charset val="204"/>
      </rPr>
      <t xml:space="preserve"> от 09.12.2016 г. № 1581 (ред. от 17.12.2020)</t>
    </r>
  </si>
  <si>
    <r>
      <rPr>
        <b/>
        <sz val="11"/>
        <rFont val="Times New Roman"/>
        <family val="1"/>
        <charset val="204"/>
      </rPr>
      <t xml:space="preserve">СОГЛАСОВАНО  </t>
    </r>
    <r>
      <rPr>
        <sz val="11"/>
        <rFont val="Times New Roman"/>
        <family val="1"/>
        <charset val="204"/>
      </rPr>
      <t xml:space="preserve">                                        _______________  О.В. Денисов                                          Директор ООО "Аксай - Авто"                             </t>
    </r>
  </si>
  <si>
    <r>
      <rPr>
        <b/>
        <sz val="11"/>
        <rFont val="Times New Roman"/>
        <family val="1"/>
        <charset val="204"/>
      </rPr>
      <t xml:space="preserve">СОГЛАСОВАНО                        </t>
    </r>
    <r>
      <rPr>
        <sz val="11"/>
        <rFont val="Times New Roman"/>
        <family val="1"/>
        <charset val="204"/>
      </rPr>
      <t xml:space="preserve">________________ А.М. Степура                                               Диектор ООО "СТО STAB - AUTO"                                       </t>
    </r>
  </si>
  <si>
    <t>ДОПОЛНИТЕЛЬНЫЕ   ДИСЦИПЛИНЫ ВАРИАТИВНОЙ ЧАСТИ</t>
  </si>
  <si>
    <t>Базовые дисциплины</t>
  </si>
  <si>
    <t>Родная литература</t>
  </si>
  <si>
    <t>Основы предпринимательства (индивид. проект)</t>
  </si>
  <si>
    <t>Объем образовательной программы</t>
  </si>
  <si>
    <t>Нагрузка во взаимодействии с преподавателем</t>
  </si>
  <si>
    <t>консультации</t>
  </si>
  <si>
    <t>промежуточняа аттестация</t>
  </si>
  <si>
    <t>Элективные курсы</t>
  </si>
  <si>
    <t>ЭК.02</t>
  </si>
  <si>
    <t>ЭК.03</t>
  </si>
  <si>
    <t>Основы финансовой грамотности</t>
  </si>
  <si>
    <t>ЭК.04</t>
  </si>
  <si>
    <t>Автомобильные эксплуатационные материалы</t>
  </si>
  <si>
    <t>Объем образовательной нагрузки</t>
  </si>
  <si>
    <t>Человек в современном обществе</t>
  </si>
  <si>
    <t>Основы экологической культуры</t>
  </si>
  <si>
    <t>практики</t>
  </si>
  <si>
    <r>
      <t xml:space="preserve">1 семестр </t>
    </r>
    <r>
      <rPr>
        <b/>
        <sz val="10"/>
        <color indexed="8"/>
        <rFont val="Times New Roman"/>
        <family val="1"/>
        <charset val="204"/>
      </rPr>
      <t>теор.17 н</t>
    </r>
  </si>
  <si>
    <r>
      <t xml:space="preserve">2 семестр    </t>
    </r>
    <r>
      <rPr>
        <b/>
        <sz val="10"/>
        <color indexed="8"/>
        <rFont val="Times New Roman"/>
        <family val="1"/>
        <charset val="204"/>
      </rPr>
      <t>теор.21н  практ.2н.  ПА 1н.</t>
    </r>
  </si>
  <si>
    <r>
      <t xml:space="preserve">3 семестр    </t>
    </r>
    <r>
      <rPr>
        <b/>
        <sz val="10"/>
        <color indexed="8"/>
        <rFont val="Times New Roman"/>
        <family val="1"/>
        <charset val="204"/>
      </rPr>
      <t xml:space="preserve"> теор.13н. практ.3н. ПА 1н.</t>
    </r>
  </si>
  <si>
    <r>
      <t xml:space="preserve">4 семестр    </t>
    </r>
    <r>
      <rPr>
        <b/>
        <sz val="10"/>
        <color indexed="8"/>
        <rFont val="Times New Roman"/>
        <family val="1"/>
        <charset val="204"/>
      </rPr>
      <t>теор.16н.  практ.7н.  ПА 1н.</t>
    </r>
  </si>
  <si>
    <r>
      <t xml:space="preserve">5 семестр  </t>
    </r>
    <r>
      <rPr>
        <b/>
        <sz val="10"/>
        <color indexed="8"/>
        <rFont val="Times New Roman"/>
        <family val="1"/>
        <charset val="204"/>
      </rPr>
      <t>теор.8н. практ. 8н.  ПА 1н.</t>
    </r>
  </si>
  <si>
    <r>
      <t xml:space="preserve">6 семестр   </t>
    </r>
    <r>
      <rPr>
        <b/>
        <sz val="10"/>
        <color indexed="8"/>
        <rFont val="Times New Roman"/>
        <family val="1"/>
        <charset val="204"/>
      </rPr>
      <t>теорет.13н. практ. 8н. ПА 1 н. ГИА 2н.</t>
    </r>
  </si>
  <si>
    <t>Дополнительные дисциплины</t>
  </si>
  <si>
    <t>ОУД.10</t>
  </si>
  <si>
    <t>2</t>
  </si>
  <si>
    <t>ЭК.01</t>
  </si>
  <si>
    <t>План учебного процесса профессии 23.01.17 МАСТЕР ПО РЕМОНТУ И ОБСЛУЖИВАНИЮ АВТОМОБИЛЕЙ, гр.№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</si>
</sst>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b/>
      <i/>
      <sz val="10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u/>
      <sz val="10"/>
      <name val="Arial Cyr"/>
      <charset val="204"/>
    </font>
    <font>
      <b/>
      <sz val="10"/>
      <name val="Arial Cyr"/>
      <charset val="204"/>
    </font>
    <font>
      <u/>
      <sz val="10"/>
      <name val="Times New Roman"/>
      <family val="1"/>
      <charset val="204"/>
    </font>
    <font>
      <u/>
      <sz val="10"/>
      <name val="Arial Cyr"/>
      <charset val="204"/>
    </font>
    <font>
      <sz val="11"/>
      <color indexed="8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ABE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242">
    <xf numFmtId="0" fontId="0" fillId="0" borderId="0" xfId="0"/>
    <xf numFmtId="0" fontId="0" fillId="0" borderId="0" xfId="0" applyAlignment="1"/>
    <xf numFmtId="0" fontId="6" fillId="0" borderId="19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6" fillId="2" borderId="18" xfId="0" applyFont="1" applyFill="1" applyBorder="1" applyAlignment="1">
      <alignment horizontal="center" wrapText="1"/>
    </xf>
    <xf numFmtId="0" fontId="7" fillId="0" borderId="19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8" fillId="0" borderId="18" xfId="0" applyFont="1" applyBorder="1" applyAlignment="1">
      <alignment horizontal="center" vertical="center" wrapText="1"/>
    </xf>
    <xf numFmtId="0" fontId="7" fillId="0" borderId="18" xfId="0" applyNumberFormat="1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7" fillId="0" borderId="18" xfId="0" applyNumberFormat="1" applyFont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49" fontId="7" fillId="0" borderId="18" xfId="0" applyNumberFormat="1" applyFont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wrapText="1"/>
    </xf>
    <xf numFmtId="0" fontId="3" fillId="6" borderId="18" xfId="0" applyFont="1" applyFill="1" applyBorder="1" applyAlignment="1">
      <alignment wrapText="1"/>
    </xf>
    <xf numFmtId="49" fontId="3" fillId="6" borderId="18" xfId="0" applyNumberFormat="1" applyFont="1" applyFill="1" applyBorder="1" applyAlignment="1">
      <alignment horizontal="center" vertical="top" wrapText="1"/>
    </xf>
    <xf numFmtId="0" fontId="3" fillId="6" borderId="18" xfId="0" applyFont="1" applyFill="1" applyBorder="1" applyAlignment="1">
      <alignment horizontal="center" wrapText="1"/>
    </xf>
    <xf numFmtId="0" fontId="7" fillId="0" borderId="19" xfId="0" applyFont="1" applyBorder="1" applyAlignment="1">
      <alignment horizontal="left" vertical="center" wrapText="1"/>
    </xf>
    <xf numFmtId="0" fontId="7" fillId="0" borderId="18" xfId="0" applyFont="1" applyBorder="1" applyAlignment="1">
      <alignment horizontal="left" vertical="center" wrapText="1"/>
    </xf>
    <xf numFmtId="0" fontId="7" fillId="0" borderId="19" xfId="0" applyFont="1" applyFill="1" applyBorder="1" applyAlignment="1">
      <alignment wrapText="1"/>
    </xf>
    <xf numFmtId="0" fontId="7" fillId="0" borderId="18" xfId="0" applyFont="1" applyFill="1" applyBorder="1" applyAlignment="1">
      <alignment wrapText="1"/>
    </xf>
    <xf numFmtId="0" fontId="7" fillId="0" borderId="18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wrapText="1"/>
    </xf>
    <xf numFmtId="0" fontId="6" fillId="7" borderId="18" xfId="0" applyFont="1" applyFill="1" applyBorder="1" applyAlignment="1">
      <alignment wrapText="1"/>
    </xf>
    <xf numFmtId="0" fontId="6" fillId="7" borderId="18" xfId="0" applyFont="1" applyFill="1" applyBorder="1" applyAlignment="1">
      <alignment horizontal="center" wrapText="1"/>
    </xf>
    <xf numFmtId="49" fontId="6" fillId="7" borderId="18" xfId="0" applyNumberFormat="1" applyFont="1" applyFill="1" applyBorder="1" applyAlignment="1">
      <alignment horizontal="center" wrapText="1"/>
    </xf>
    <xf numFmtId="0" fontId="6" fillId="8" borderId="19" xfId="0" applyFont="1" applyFill="1" applyBorder="1" applyAlignment="1">
      <alignment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wrapText="1"/>
    </xf>
    <xf numFmtId="49" fontId="10" fillId="8" borderId="18" xfId="0" applyNumberFormat="1" applyFont="1" applyFill="1" applyBorder="1" applyAlignment="1">
      <alignment horizontal="center" wrapText="1"/>
    </xf>
    <xf numFmtId="0" fontId="6" fillId="8" borderId="18" xfId="0" applyFont="1" applyFill="1" applyBorder="1" applyAlignment="1">
      <alignment horizontal="center" wrapText="1"/>
    </xf>
    <xf numFmtId="0" fontId="2" fillId="8" borderId="18" xfId="0" applyFont="1" applyFill="1" applyBorder="1" applyAlignment="1">
      <alignment horizontal="center" wrapText="1"/>
    </xf>
    <xf numFmtId="0" fontId="10" fillId="8" borderId="18" xfId="0" applyFont="1" applyFill="1" applyBorder="1" applyAlignment="1">
      <alignment horizontal="center" wrapText="1"/>
    </xf>
    <xf numFmtId="0" fontId="9" fillId="3" borderId="22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49" fontId="6" fillId="7" borderId="18" xfId="0" applyNumberFormat="1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/>
    </xf>
    <xf numFmtId="0" fontId="3" fillId="9" borderId="19" xfId="0" applyFont="1" applyFill="1" applyBorder="1" applyAlignment="1">
      <alignment vertical="center" wrapText="1"/>
    </xf>
    <xf numFmtId="0" fontId="3" fillId="9" borderId="18" xfId="0" applyFont="1" applyFill="1" applyBorder="1" applyAlignment="1">
      <alignment vertical="center" wrapText="1"/>
    </xf>
    <xf numFmtId="0" fontId="5" fillId="9" borderId="18" xfId="0" applyFont="1" applyFill="1" applyBorder="1" applyAlignment="1">
      <alignment wrapText="1"/>
    </xf>
    <xf numFmtId="49" fontId="7" fillId="9" borderId="18" xfId="0" applyNumberFormat="1" applyFont="1" applyFill="1" applyBorder="1" applyAlignment="1">
      <alignment horizontal="center" wrapText="1"/>
    </xf>
    <xf numFmtId="0" fontId="5" fillId="9" borderId="18" xfId="0" applyFont="1" applyFill="1" applyBorder="1" applyAlignment="1">
      <alignment horizontal="center" wrapText="1"/>
    </xf>
    <xf numFmtId="0" fontId="12" fillId="9" borderId="18" xfId="0" applyFont="1" applyFill="1" applyBorder="1" applyAlignment="1">
      <alignment horizontal="center" wrapText="1"/>
    </xf>
    <xf numFmtId="0" fontId="12" fillId="9" borderId="18" xfId="0" applyFont="1" applyFill="1" applyBorder="1" applyAlignment="1">
      <alignment horizontal="center"/>
    </xf>
    <xf numFmtId="0" fontId="13" fillId="9" borderId="18" xfId="0" applyFont="1" applyFill="1" applyBorder="1" applyAlignment="1">
      <alignment horizontal="center"/>
    </xf>
    <xf numFmtId="0" fontId="7" fillId="10" borderId="18" xfId="0" applyFont="1" applyFill="1" applyBorder="1" applyAlignment="1">
      <alignment wrapText="1"/>
    </xf>
    <xf numFmtId="0" fontId="7" fillId="10" borderId="18" xfId="0" applyFont="1" applyFill="1" applyBorder="1" applyAlignment="1">
      <alignment horizontal="center" vertical="center" wrapText="1"/>
    </xf>
    <xf numFmtId="0" fontId="7" fillId="10" borderId="18" xfId="0" applyNumberFormat="1" applyFont="1" applyFill="1" applyBorder="1" applyAlignment="1">
      <alignment horizontal="center" vertical="center" wrapText="1"/>
    </xf>
    <xf numFmtId="0" fontId="9" fillId="10" borderId="18" xfId="0" applyFont="1" applyFill="1" applyBorder="1" applyAlignment="1">
      <alignment horizontal="center" vertical="center" wrapText="1"/>
    </xf>
    <xf numFmtId="0" fontId="13" fillId="7" borderId="18" xfId="0" applyFont="1" applyFill="1" applyBorder="1" applyAlignment="1">
      <alignment horizontal="center" vertical="center"/>
    </xf>
    <xf numFmtId="0" fontId="3" fillId="11" borderId="19" xfId="0" applyFont="1" applyFill="1" applyBorder="1" applyAlignment="1">
      <alignment vertical="center" wrapText="1"/>
    </xf>
    <xf numFmtId="0" fontId="3" fillId="11" borderId="18" xfId="0" applyFont="1" applyFill="1" applyBorder="1" applyAlignment="1">
      <alignment horizontal="left" wrapText="1"/>
    </xf>
    <xf numFmtId="0" fontId="5" fillId="11" borderId="18" xfId="0" applyFont="1" applyFill="1" applyBorder="1" applyAlignment="1">
      <alignment wrapText="1"/>
    </xf>
    <xf numFmtId="49" fontId="7" fillId="11" borderId="18" xfId="0" applyNumberFormat="1" applyFont="1" applyFill="1" applyBorder="1" applyAlignment="1">
      <alignment horizontal="center" wrapText="1"/>
    </xf>
    <xf numFmtId="0" fontId="5" fillId="11" borderId="18" xfId="0" applyFont="1" applyFill="1" applyBorder="1" applyAlignment="1">
      <alignment horizontal="center" wrapText="1"/>
    </xf>
    <xf numFmtId="0" fontId="12" fillId="11" borderId="18" xfId="0" applyFont="1" applyFill="1" applyBorder="1" applyAlignment="1">
      <alignment horizontal="center" wrapText="1"/>
    </xf>
    <xf numFmtId="0" fontId="7" fillId="11" borderId="18" xfId="0" applyFont="1" applyFill="1" applyBorder="1" applyAlignment="1">
      <alignment horizontal="center" wrapText="1"/>
    </xf>
    <xf numFmtId="0" fontId="3" fillId="11" borderId="18" xfId="0" applyFont="1" applyFill="1" applyBorder="1" applyAlignment="1">
      <alignment vertical="center" wrapText="1"/>
    </xf>
    <xf numFmtId="49" fontId="5" fillId="11" borderId="18" xfId="0" applyNumberFormat="1" applyFont="1" applyFill="1" applyBorder="1" applyAlignment="1">
      <alignment horizontal="center" wrapText="1"/>
    </xf>
    <xf numFmtId="0" fontId="9" fillId="11" borderId="18" xfId="0" applyFont="1" applyFill="1" applyBorder="1" applyAlignment="1">
      <alignment horizontal="center" wrapText="1"/>
    </xf>
    <xf numFmtId="0" fontId="5" fillId="12" borderId="19" xfId="0" applyFont="1" applyFill="1" applyBorder="1" applyAlignment="1">
      <alignment vertical="center" wrapText="1"/>
    </xf>
    <xf numFmtId="0" fontId="5" fillId="12" borderId="18" xfId="0" applyFont="1" applyFill="1" applyBorder="1" applyAlignment="1">
      <alignment wrapText="1"/>
    </xf>
    <xf numFmtId="49" fontId="5" fillId="12" borderId="18" xfId="0" applyNumberFormat="1" applyFont="1" applyFill="1" applyBorder="1" applyAlignment="1">
      <alignment horizontal="center" wrapText="1"/>
    </xf>
    <xf numFmtId="0" fontId="5" fillId="12" borderId="18" xfId="0" applyFont="1" applyFill="1" applyBorder="1" applyAlignment="1">
      <alignment horizontal="center" wrapText="1"/>
    </xf>
    <xf numFmtId="0" fontId="7" fillId="0" borderId="19" xfId="0" applyFont="1" applyBorder="1" applyAlignment="1">
      <alignment vertical="center" wrapText="1"/>
    </xf>
    <xf numFmtId="0" fontId="5" fillId="0" borderId="19" xfId="0" applyFont="1" applyBorder="1" applyAlignment="1">
      <alignment wrapText="1"/>
    </xf>
    <xf numFmtId="0" fontId="5" fillId="0" borderId="18" xfId="0" applyFont="1" applyBorder="1" applyAlignment="1">
      <alignment wrapText="1"/>
    </xf>
    <xf numFmtId="49" fontId="5" fillId="0" borderId="18" xfId="0" applyNumberFormat="1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12" borderId="19" xfId="0" applyFont="1" applyFill="1" applyBorder="1" applyAlignment="1">
      <alignment wrapText="1"/>
    </xf>
    <xf numFmtId="0" fontId="14" fillId="12" borderId="18" xfId="0" applyFont="1" applyFill="1" applyBorder="1" applyAlignment="1">
      <alignment wrapText="1"/>
    </xf>
    <xf numFmtId="0" fontId="8" fillId="12" borderId="18" xfId="0" applyFont="1" applyFill="1" applyBorder="1" applyAlignment="1">
      <alignment wrapText="1"/>
    </xf>
    <xf numFmtId="0" fontId="7" fillId="12" borderId="18" xfId="0" applyFont="1" applyFill="1" applyBorder="1" applyAlignment="1">
      <alignment wrapText="1"/>
    </xf>
    <xf numFmtId="0" fontId="12" fillId="12" borderId="18" xfId="0" applyFont="1" applyFill="1" applyBorder="1" applyAlignment="1">
      <alignment horizontal="center" wrapText="1"/>
    </xf>
    <xf numFmtId="0" fontId="6" fillId="13" borderId="19" xfId="0" applyFont="1" applyFill="1" applyBorder="1" applyAlignment="1">
      <alignment wrapText="1"/>
    </xf>
    <xf numFmtId="0" fontId="3" fillId="13" borderId="18" xfId="0" applyFont="1" applyFill="1" applyBorder="1" applyAlignment="1">
      <alignment horizontal="right" wrapText="1"/>
    </xf>
    <xf numFmtId="0" fontId="15" fillId="13" borderId="18" xfId="0" applyFont="1" applyFill="1" applyBorder="1" applyAlignment="1">
      <alignment horizontal="center" vertical="center" wrapText="1"/>
    </xf>
    <xf numFmtId="49" fontId="6" fillId="13" borderId="18" xfId="0" applyNumberFormat="1" applyFont="1" applyFill="1" applyBorder="1" applyAlignment="1">
      <alignment horizontal="center" vertical="center" wrapText="1"/>
    </xf>
    <xf numFmtId="0" fontId="6" fillId="13" borderId="18" xfId="0" applyFont="1" applyFill="1" applyBorder="1" applyAlignment="1">
      <alignment horizontal="center" vertical="center" wrapText="1"/>
    </xf>
    <xf numFmtId="0" fontId="2" fillId="13" borderId="18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2" fillId="13" borderId="22" xfId="0" applyFont="1" applyFill="1" applyBorder="1" applyAlignment="1">
      <alignment horizontal="center" vertical="center" wrapText="1"/>
    </xf>
    <xf numFmtId="0" fontId="5" fillId="14" borderId="19" xfId="0" applyFont="1" applyFill="1" applyBorder="1" applyAlignment="1">
      <alignment vertical="center" wrapText="1"/>
    </xf>
    <xf numFmtId="0" fontId="5" fillId="14" borderId="18" xfId="0" applyFont="1" applyFill="1" applyBorder="1" applyAlignment="1">
      <alignment wrapText="1"/>
    </xf>
    <xf numFmtId="0" fontId="5" fillId="14" borderId="18" xfId="0" applyFont="1" applyFill="1" applyBorder="1" applyAlignment="1">
      <alignment horizontal="center" vertical="center" wrapText="1"/>
    </xf>
    <xf numFmtId="49" fontId="5" fillId="14" borderId="18" xfId="0" applyNumberFormat="1" applyFont="1" applyFill="1" applyBorder="1" applyAlignment="1">
      <alignment horizontal="center" vertical="center" wrapText="1"/>
    </xf>
    <xf numFmtId="0" fontId="12" fillId="14" borderId="18" xfId="0" applyFont="1" applyFill="1" applyBorder="1" applyAlignment="1">
      <alignment horizontal="center" vertical="center" wrapText="1"/>
    </xf>
    <xf numFmtId="0" fontId="12" fillId="14" borderId="19" xfId="0" applyFont="1" applyFill="1" applyBorder="1" applyAlignment="1">
      <alignment horizontal="center" vertical="center" wrapText="1"/>
    </xf>
    <xf numFmtId="0" fontId="14" fillId="14" borderId="18" xfId="0" applyFont="1" applyFill="1" applyBorder="1" applyAlignment="1">
      <alignment wrapText="1"/>
    </xf>
    <xf numFmtId="0" fontId="8" fillId="14" borderId="18" xfId="0" applyFont="1" applyFill="1" applyBorder="1" applyAlignment="1">
      <alignment horizontal="center" vertical="center" wrapText="1"/>
    </xf>
    <xf numFmtId="0" fontId="7" fillId="14" borderId="18" xfId="0" applyFont="1" applyFill="1" applyBorder="1" applyAlignment="1">
      <alignment horizontal="center" vertical="center" wrapText="1"/>
    </xf>
    <xf numFmtId="0" fontId="10" fillId="13" borderId="19" xfId="0" applyFont="1" applyFill="1" applyBorder="1" applyAlignment="1">
      <alignment vertical="center" wrapText="1"/>
    </xf>
    <xf numFmtId="0" fontId="5" fillId="15" borderId="19" xfId="0" applyFont="1" applyFill="1" applyBorder="1" applyAlignment="1">
      <alignment vertical="center" wrapText="1"/>
    </xf>
    <xf numFmtId="0" fontId="5" fillId="15" borderId="18" xfId="0" applyFont="1" applyFill="1" applyBorder="1" applyAlignment="1">
      <alignment wrapText="1"/>
    </xf>
    <xf numFmtId="0" fontId="5" fillId="15" borderId="18" xfId="0" applyFont="1" applyFill="1" applyBorder="1" applyAlignment="1">
      <alignment horizontal="center" vertical="center" wrapText="1"/>
    </xf>
    <xf numFmtId="49" fontId="5" fillId="15" borderId="18" xfId="0" applyNumberFormat="1" applyFont="1" applyFill="1" applyBorder="1" applyAlignment="1">
      <alignment horizontal="center" vertical="center" wrapText="1"/>
    </xf>
    <xf numFmtId="0" fontId="12" fillId="15" borderId="18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vertical="center" wrapText="1"/>
    </xf>
    <xf numFmtId="0" fontId="14" fillId="15" borderId="18" xfId="0" applyFont="1" applyFill="1" applyBorder="1" applyAlignment="1">
      <alignment wrapText="1"/>
    </xf>
    <xf numFmtId="0" fontId="8" fillId="15" borderId="18" xfId="0" applyFont="1" applyFill="1" applyBorder="1" applyAlignment="1">
      <alignment horizontal="center" vertical="center" wrapText="1"/>
    </xf>
    <xf numFmtId="0" fontId="7" fillId="15" borderId="18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left" vertical="top" wrapText="1"/>
    </xf>
    <xf numFmtId="0" fontId="6" fillId="0" borderId="18" xfId="0" applyFont="1" applyBorder="1" applyAlignment="1">
      <alignment wrapText="1"/>
    </xf>
    <xf numFmtId="0" fontId="6" fillId="16" borderId="18" xfId="0" applyFont="1" applyFill="1" applyBorder="1" applyAlignment="1">
      <alignment horizontal="center" vertical="center" wrapText="1"/>
    </xf>
    <xf numFmtId="49" fontId="6" fillId="16" borderId="18" xfId="0" applyNumberFormat="1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 wrapText="1"/>
    </xf>
    <xf numFmtId="0" fontId="5" fillId="10" borderId="18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wrapText="1"/>
    </xf>
    <xf numFmtId="0" fontId="10" fillId="3" borderId="10" xfId="0" applyFont="1" applyFill="1" applyBorder="1" applyAlignment="1">
      <alignment vertical="center" wrapText="1"/>
    </xf>
    <xf numFmtId="0" fontId="3" fillId="3" borderId="18" xfId="0" applyFont="1" applyFill="1" applyBorder="1" applyAlignment="1">
      <alignment horizontal="right" wrapText="1"/>
    </xf>
    <xf numFmtId="0" fontId="15" fillId="3" borderId="18" xfId="0" applyFont="1" applyFill="1" applyBorder="1" applyAlignment="1">
      <alignment horizontal="center" vertical="center" wrapText="1"/>
    </xf>
    <xf numFmtId="49" fontId="6" fillId="3" borderId="18" xfId="0" applyNumberFormat="1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49" fontId="6" fillId="9" borderId="18" xfId="0" applyNumberFormat="1" applyFont="1" applyFill="1" applyBorder="1" applyAlignment="1">
      <alignment horizontal="center" vertical="center" wrapText="1"/>
    </xf>
    <xf numFmtId="0" fontId="6" fillId="9" borderId="18" xfId="0" applyFont="1" applyFill="1" applyBorder="1" applyAlignment="1">
      <alignment horizontal="center" vertical="center" wrapText="1"/>
    </xf>
    <xf numFmtId="0" fontId="10" fillId="17" borderId="22" xfId="0" applyFont="1" applyFill="1" applyBorder="1" applyAlignment="1">
      <alignment vertical="center" wrapText="1"/>
    </xf>
    <xf numFmtId="0" fontId="3" fillId="17" borderId="18" xfId="0" applyFont="1" applyFill="1" applyBorder="1" applyAlignment="1">
      <alignment horizontal="left" wrapText="1"/>
    </xf>
    <xf numFmtId="0" fontId="15" fillId="17" borderId="18" xfId="0" applyFont="1" applyFill="1" applyBorder="1" applyAlignment="1">
      <alignment horizontal="center" vertical="center" wrapText="1"/>
    </xf>
    <xf numFmtId="49" fontId="6" fillId="17" borderId="18" xfId="0" applyNumberFormat="1" applyFont="1" applyFill="1" applyBorder="1" applyAlignment="1">
      <alignment horizontal="center" vertical="center" wrapText="1"/>
    </xf>
    <xf numFmtId="0" fontId="6" fillId="17" borderId="18" xfId="0" applyFont="1" applyFill="1" applyBorder="1" applyAlignment="1">
      <alignment horizontal="center" vertical="center" wrapText="1"/>
    </xf>
    <xf numFmtId="0" fontId="2" fillId="17" borderId="18" xfId="0" applyFont="1" applyFill="1" applyBorder="1" applyAlignment="1">
      <alignment horizontal="center" vertical="center" wrapText="1"/>
    </xf>
    <xf numFmtId="0" fontId="10" fillId="9" borderId="22" xfId="0" applyFont="1" applyFill="1" applyBorder="1" applyAlignment="1">
      <alignment wrapText="1"/>
    </xf>
    <xf numFmtId="0" fontId="6" fillId="9" borderId="18" xfId="0" applyFont="1" applyFill="1" applyBorder="1" applyAlignment="1">
      <alignment horizontal="left" vertical="top" wrapText="1"/>
    </xf>
    <xf numFmtId="0" fontId="6" fillId="16" borderId="18" xfId="0" applyFont="1" applyFill="1" applyBorder="1" applyAlignment="1">
      <alignment horizontal="left" wrapText="1"/>
    </xf>
    <xf numFmtId="0" fontId="6" fillId="16" borderId="19" xfId="0" applyFont="1" applyFill="1" applyBorder="1" applyAlignment="1">
      <alignment horizontal="left" vertical="center" wrapText="1"/>
    </xf>
    <xf numFmtId="0" fontId="6" fillId="18" borderId="19" xfId="0" applyFont="1" applyFill="1" applyBorder="1" applyAlignment="1">
      <alignment horizontal="right" wrapText="1"/>
    </xf>
    <xf numFmtId="0" fontId="6" fillId="18" borderId="8" xfId="0" applyFont="1" applyFill="1" applyBorder="1" applyAlignment="1">
      <alignment horizontal="left" wrapText="1"/>
    </xf>
    <xf numFmtId="0" fontId="6" fillId="18" borderId="18" xfId="0" applyFont="1" applyFill="1" applyBorder="1" applyAlignment="1">
      <alignment horizontal="center" vertical="center" wrapText="1"/>
    </xf>
    <xf numFmtId="49" fontId="6" fillId="18" borderId="18" xfId="0" applyNumberFormat="1" applyFont="1" applyFill="1" applyBorder="1" applyAlignment="1">
      <alignment horizontal="center" vertical="center" wrapText="1"/>
    </xf>
    <xf numFmtId="0" fontId="6" fillId="10" borderId="17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9" fillId="0" borderId="0" xfId="0" applyFont="1" applyAlignment="1"/>
    <xf numFmtId="0" fontId="18" fillId="0" borderId="0" xfId="0" applyFont="1" applyAlignment="1"/>
    <xf numFmtId="0" fontId="9" fillId="0" borderId="0" xfId="0" applyFont="1"/>
    <xf numFmtId="0" fontId="9" fillId="0" borderId="0" xfId="0" applyFont="1" applyAlignment="1"/>
    <xf numFmtId="0" fontId="1" fillId="0" borderId="0" xfId="0" applyFont="1" applyAlignment="1"/>
    <xf numFmtId="0" fontId="0" fillId="0" borderId="0" xfId="0" applyAlignment="1">
      <alignment vertical="justify"/>
    </xf>
    <xf numFmtId="0" fontId="0" fillId="0" borderId="0" xfId="0" applyAlignment="1">
      <alignment vertical="center" wrapText="1"/>
    </xf>
    <xf numFmtId="0" fontId="21" fillId="0" borderId="0" xfId="0" applyFont="1" applyAlignment="1">
      <alignment vertical="top" wrapText="1"/>
    </xf>
    <xf numFmtId="0" fontId="12" fillId="0" borderId="0" xfId="0" applyFont="1"/>
    <xf numFmtId="0" fontId="0" fillId="0" borderId="0" xfId="0" applyAlignment="1">
      <alignment horizontal="left" vertical="top"/>
    </xf>
    <xf numFmtId="0" fontId="7" fillId="6" borderId="19" xfId="0" applyFont="1" applyFill="1" applyBorder="1" applyAlignment="1">
      <alignment wrapText="1"/>
    </xf>
    <xf numFmtId="0" fontId="7" fillId="6" borderId="18" xfId="0" applyFont="1" applyFill="1" applyBorder="1" applyAlignment="1">
      <alignment horizontal="center" vertical="center" wrapText="1"/>
    </xf>
    <xf numFmtId="0" fontId="7" fillId="6" borderId="18" xfId="0" applyNumberFormat="1" applyFont="1" applyFill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3" fillId="6" borderId="19" xfId="0" applyFont="1" applyFill="1" applyBorder="1" applyAlignment="1">
      <alignment vertical="center" wrapText="1"/>
    </xf>
    <xf numFmtId="0" fontId="3" fillId="6" borderId="18" xfId="0" applyFont="1" applyFill="1" applyBorder="1" applyAlignment="1">
      <alignment horizontal="left" vertical="center" wrapText="1"/>
    </xf>
    <xf numFmtId="49" fontId="3" fillId="6" borderId="18" xfId="0" applyNumberFormat="1" applyFont="1" applyFill="1" applyBorder="1" applyAlignment="1">
      <alignment horizontal="center" wrapText="1"/>
    </xf>
    <xf numFmtId="0" fontId="17" fillId="6" borderId="18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3" fillId="6" borderId="18" xfId="0" applyNumberFormat="1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vertical="center" wrapText="1"/>
    </xf>
    <xf numFmtId="0" fontId="6" fillId="0" borderId="18" xfId="0" applyFont="1" applyBorder="1" applyAlignment="1">
      <alignment horizontal="center" vertical="center" wrapText="1"/>
    </xf>
    <xf numFmtId="0" fontId="4" fillId="10" borderId="22" xfId="0" applyFont="1" applyFill="1" applyBorder="1" applyAlignment="1">
      <alignment horizontal="center" vertical="center"/>
    </xf>
    <xf numFmtId="0" fontId="5" fillId="10" borderId="19" xfId="0" applyFont="1" applyFill="1" applyBorder="1" applyAlignment="1">
      <alignment horizontal="center" vertical="center" wrapText="1"/>
    </xf>
    <xf numFmtId="0" fontId="5" fillId="10" borderId="18" xfId="0" applyNumberFormat="1" applyFont="1" applyFill="1" applyBorder="1" applyAlignment="1">
      <alignment horizontal="center" vertical="center" wrapText="1"/>
    </xf>
    <xf numFmtId="0" fontId="7" fillId="12" borderId="18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textRotation="90" wrapText="1"/>
    </xf>
    <xf numFmtId="0" fontId="3" fillId="0" borderId="18" xfId="0" applyFont="1" applyBorder="1" applyAlignment="1">
      <alignment horizontal="center" textRotation="90" wrapText="1"/>
    </xf>
    <xf numFmtId="0" fontId="7" fillId="0" borderId="18" xfId="0" applyFont="1" applyFill="1" applyBorder="1" applyAlignment="1">
      <alignment vertical="center" wrapText="1"/>
    </xf>
    <xf numFmtId="0" fontId="7" fillId="10" borderId="19" xfId="0" applyFont="1" applyFill="1" applyBorder="1" applyAlignment="1">
      <alignment wrapText="1"/>
    </xf>
    <xf numFmtId="0" fontId="22" fillId="10" borderId="18" xfId="0" applyFont="1" applyFill="1" applyBorder="1" applyAlignment="1">
      <alignment horizontal="left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10" xfId="0" applyFont="1" applyBorder="1" applyAlignment="1">
      <alignment horizontal="center" vertical="center" textRotation="90" wrapText="1"/>
    </xf>
    <xf numFmtId="0" fontId="3" fillId="0" borderId="19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/>
    </xf>
    <xf numFmtId="0" fontId="3" fillId="0" borderId="8" xfId="0" applyFont="1" applyBorder="1" applyAlignment="1">
      <alignment horizontal="center" vertical="top"/>
    </xf>
    <xf numFmtId="0" fontId="3" fillId="0" borderId="9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textRotation="90" wrapText="1"/>
    </xf>
    <xf numFmtId="0" fontId="3" fillId="0" borderId="17" xfId="0" applyFont="1" applyBorder="1" applyAlignment="1">
      <alignment horizontal="center" textRotation="90" wrapText="1"/>
    </xf>
    <xf numFmtId="0" fontId="3" fillId="0" borderId="18" xfId="0" applyFont="1" applyBorder="1" applyAlignment="1">
      <alignment horizontal="center" textRotation="90" wrapText="1"/>
    </xf>
    <xf numFmtId="0" fontId="3" fillId="0" borderId="2" xfId="0" applyFont="1" applyBorder="1" applyAlignment="1">
      <alignment horizontal="center" textRotation="90" wrapText="1"/>
    </xf>
    <xf numFmtId="0" fontId="3" fillId="0" borderId="10" xfId="0" applyFont="1" applyBorder="1" applyAlignment="1">
      <alignment horizontal="center" textRotation="90" wrapText="1"/>
    </xf>
    <xf numFmtId="0" fontId="3" fillId="0" borderId="19" xfId="0" applyFont="1" applyBorder="1" applyAlignment="1">
      <alignment horizontal="center" textRotation="90" wrapText="1"/>
    </xf>
    <xf numFmtId="0" fontId="3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textRotation="90" wrapText="1"/>
    </xf>
    <xf numFmtId="0" fontId="3" fillId="0" borderId="21" xfId="0" applyFont="1" applyBorder="1" applyAlignment="1">
      <alignment horizontal="center" vertical="center" textRotation="90" wrapText="1"/>
    </xf>
    <xf numFmtId="0" fontId="0" fillId="0" borderId="0" xfId="0" applyAlignment="1">
      <alignment wrapText="1"/>
    </xf>
    <xf numFmtId="0" fontId="6" fillId="0" borderId="3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17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textRotation="90" wrapText="1"/>
    </xf>
    <xf numFmtId="0" fontId="6" fillId="0" borderId="10" xfId="0" applyFont="1" applyBorder="1" applyAlignment="1">
      <alignment horizontal="center" textRotation="90" wrapText="1"/>
    </xf>
    <xf numFmtId="0" fontId="6" fillId="0" borderId="19" xfId="0" applyFont="1" applyBorder="1" applyAlignment="1">
      <alignment horizontal="center" textRotation="90" wrapText="1"/>
    </xf>
    <xf numFmtId="0" fontId="7" fillId="10" borderId="9" xfId="0" applyFont="1" applyFill="1" applyBorder="1" applyAlignment="1">
      <alignment horizontal="left" wrapText="1"/>
    </xf>
    <xf numFmtId="0" fontId="7" fillId="10" borderId="7" xfId="0" applyFont="1" applyFill="1" applyBorder="1" applyAlignment="1">
      <alignment horizontal="left" wrapText="1"/>
    </xf>
    <xf numFmtId="0" fontId="7" fillId="10" borderId="8" xfId="0" applyFont="1" applyFill="1" applyBorder="1" applyAlignment="1">
      <alignment horizontal="left" wrapText="1"/>
    </xf>
    <xf numFmtId="0" fontId="4" fillId="0" borderId="16" xfId="0" applyFont="1" applyBorder="1" applyAlignment="1">
      <alignment horizontal="center" vertical="center" textRotation="90" wrapText="1"/>
    </xf>
    <xf numFmtId="0" fontId="4" fillId="0" borderId="21" xfId="0" applyFont="1" applyBorder="1" applyAlignment="1">
      <alignment horizontal="center" vertical="center" textRotation="90" wrapText="1"/>
    </xf>
    <xf numFmtId="0" fontId="0" fillId="0" borderId="0" xfId="0" applyAlignment="1">
      <alignment horizontal="left" vertical="top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left" vertical="top" wrapText="1"/>
    </xf>
    <xf numFmtId="0" fontId="1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589714</xdr:colOff>
      <xdr:row>25</xdr:row>
      <xdr:rowOff>98452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85714" cy="486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"/>
  <sheetViews>
    <sheetView tabSelected="1" zoomScale="95" zoomScaleNormal="95" workbookViewId="0">
      <selection activeCell="B1" sqref="B1:T2"/>
    </sheetView>
  </sheetViews>
  <sheetFormatPr defaultRowHeight="15" x14ac:dyDescent="0.25"/>
  <cols>
    <col min="1" max="1" width="9.5703125" customWidth="1"/>
    <col min="2" max="2" width="37.7109375" customWidth="1"/>
    <col min="3" max="3" width="6.7109375" customWidth="1"/>
    <col min="4" max="4" width="6.140625" customWidth="1"/>
    <col min="5" max="5" width="6.5703125" customWidth="1"/>
    <col min="6" max="6" width="6.42578125" customWidth="1"/>
    <col min="7" max="9" width="6.7109375" customWidth="1"/>
    <col min="10" max="10" width="7" customWidth="1"/>
    <col min="11" max="11" width="7.42578125" customWidth="1"/>
    <col min="12" max="12" width="6.28515625" customWidth="1"/>
    <col min="13" max="13" width="6.42578125" customWidth="1"/>
    <col min="14" max="14" width="7.28515625" customWidth="1"/>
    <col min="20" max="20" width="10.140625" customWidth="1"/>
  </cols>
  <sheetData>
    <row r="1" spans="1:20" x14ac:dyDescent="0.25">
      <c r="A1" s="1"/>
      <c r="B1" s="177" t="s">
        <v>155</v>
      </c>
      <c r="C1" s="177"/>
      <c r="D1" s="177"/>
      <c r="E1" s="177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</row>
    <row r="2" spans="1:20" ht="9.75" customHeight="1" thickBot="1" x14ac:dyDescent="0.3">
      <c r="A2" s="1"/>
      <c r="B2" s="179"/>
      <c r="C2" s="180"/>
      <c r="D2" s="180"/>
      <c r="E2" s="180"/>
      <c r="F2" s="180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</row>
    <row r="3" spans="1:20" ht="34.5" customHeight="1" thickBot="1" x14ac:dyDescent="0.3">
      <c r="A3" s="181" t="s">
        <v>0</v>
      </c>
      <c r="B3" s="184" t="s">
        <v>1</v>
      </c>
      <c r="C3" s="187" t="s">
        <v>2</v>
      </c>
      <c r="D3" s="188"/>
      <c r="E3" s="188"/>
      <c r="F3" s="189"/>
      <c r="G3" s="193" t="s">
        <v>131</v>
      </c>
      <c r="H3" s="193"/>
      <c r="I3" s="193"/>
      <c r="J3" s="193"/>
      <c r="K3" s="193"/>
      <c r="L3" s="193"/>
      <c r="M3" s="193"/>
      <c r="N3" s="194"/>
      <c r="O3" s="195" t="s">
        <v>3</v>
      </c>
      <c r="P3" s="196"/>
      <c r="Q3" s="196"/>
      <c r="R3" s="196"/>
      <c r="S3" s="196"/>
      <c r="T3" s="197"/>
    </row>
    <row r="4" spans="1:20" ht="45.75" customHeight="1" thickBot="1" x14ac:dyDescent="0.3">
      <c r="A4" s="182"/>
      <c r="B4" s="185"/>
      <c r="C4" s="190"/>
      <c r="D4" s="191"/>
      <c r="E4" s="191"/>
      <c r="F4" s="192"/>
      <c r="G4" s="198" t="s">
        <v>141</v>
      </c>
      <c r="H4" s="201" t="s">
        <v>4</v>
      </c>
      <c r="I4" s="195" t="s">
        <v>132</v>
      </c>
      <c r="J4" s="196"/>
      <c r="K4" s="196"/>
      <c r="L4" s="196"/>
      <c r="M4" s="196"/>
      <c r="N4" s="197"/>
      <c r="O4" s="204" t="s">
        <v>5</v>
      </c>
      <c r="P4" s="205"/>
      <c r="Q4" s="204" t="s">
        <v>6</v>
      </c>
      <c r="R4" s="205"/>
      <c r="S4" s="204" t="s">
        <v>7</v>
      </c>
      <c r="T4" s="205"/>
    </row>
    <row r="5" spans="1:20" ht="17.25" customHeight="1" thickBot="1" x14ac:dyDescent="0.3">
      <c r="A5" s="182"/>
      <c r="B5" s="185"/>
      <c r="C5" s="206" t="s">
        <v>8</v>
      </c>
      <c r="D5" s="206" t="s">
        <v>9</v>
      </c>
      <c r="E5" s="224" t="s">
        <v>10</v>
      </c>
      <c r="F5" s="206" t="s">
        <v>11</v>
      </c>
      <c r="G5" s="199"/>
      <c r="H5" s="202"/>
      <c r="I5" s="201" t="s">
        <v>12</v>
      </c>
      <c r="J5" s="195" t="s">
        <v>13</v>
      </c>
      <c r="K5" s="196"/>
      <c r="L5" s="196"/>
      <c r="M5" s="196"/>
      <c r="N5" s="197"/>
      <c r="O5" s="175" t="s">
        <v>145</v>
      </c>
      <c r="P5" s="175" t="s">
        <v>146</v>
      </c>
      <c r="Q5" s="175" t="s">
        <v>147</v>
      </c>
      <c r="R5" s="175" t="s">
        <v>148</v>
      </c>
      <c r="S5" s="175" t="s">
        <v>149</v>
      </c>
      <c r="T5" s="175" t="s">
        <v>150</v>
      </c>
    </row>
    <row r="6" spans="1:20" ht="96.75" thickBot="1" x14ac:dyDescent="0.3">
      <c r="A6" s="183"/>
      <c r="B6" s="186"/>
      <c r="C6" s="207"/>
      <c r="D6" s="207"/>
      <c r="E6" s="225"/>
      <c r="F6" s="207"/>
      <c r="G6" s="200"/>
      <c r="H6" s="203"/>
      <c r="I6" s="203"/>
      <c r="J6" s="169" t="s">
        <v>14</v>
      </c>
      <c r="K6" s="169" t="s">
        <v>15</v>
      </c>
      <c r="L6" s="170" t="s">
        <v>144</v>
      </c>
      <c r="M6" s="169" t="s">
        <v>133</v>
      </c>
      <c r="N6" s="169" t="s">
        <v>134</v>
      </c>
      <c r="O6" s="176"/>
      <c r="P6" s="176"/>
      <c r="Q6" s="176"/>
      <c r="R6" s="176"/>
      <c r="S6" s="176"/>
      <c r="T6" s="176"/>
    </row>
    <row r="7" spans="1:20" ht="16.5" thickBot="1" x14ac:dyDescent="0.3">
      <c r="A7" s="2">
        <v>1</v>
      </c>
      <c r="B7" s="3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</row>
    <row r="8" spans="1:20" ht="32.25" thickBot="1" x14ac:dyDescent="0.3">
      <c r="A8" s="160" t="s">
        <v>16</v>
      </c>
      <c r="B8" s="174" t="s">
        <v>17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ht="15.75" thickBot="1" x14ac:dyDescent="0.3">
      <c r="A9" s="156"/>
      <c r="B9" s="157" t="s">
        <v>128</v>
      </c>
      <c r="C9" s="19"/>
      <c r="D9" s="19"/>
      <c r="E9" s="19"/>
      <c r="F9" s="158"/>
      <c r="G9" s="21"/>
      <c r="H9" s="21"/>
      <c r="I9" s="159"/>
      <c r="J9" s="159"/>
      <c r="K9" s="159"/>
      <c r="L9" s="159"/>
      <c r="M9" s="159"/>
      <c r="N9" s="159"/>
      <c r="O9" s="21"/>
      <c r="P9" s="21"/>
      <c r="Q9" s="159"/>
      <c r="R9" s="159"/>
      <c r="S9" s="21"/>
      <c r="T9" s="21"/>
    </row>
    <row r="10" spans="1:20" ht="15.75" thickBot="1" x14ac:dyDescent="0.3">
      <c r="A10" s="5" t="s">
        <v>18</v>
      </c>
      <c r="B10" s="6" t="s">
        <v>19</v>
      </c>
      <c r="C10" s="9">
        <v>3</v>
      </c>
      <c r="D10" s="7"/>
      <c r="E10" s="7"/>
      <c r="F10" s="8">
        <v>2</v>
      </c>
      <c r="G10" s="9">
        <v>136</v>
      </c>
      <c r="H10" s="9"/>
      <c r="I10" s="10">
        <v>112</v>
      </c>
      <c r="J10" s="10">
        <v>112</v>
      </c>
      <c r="K10" s="10"/>
      <c r="L10" s="10"/>
      <c r="M10" s="10">
        <v>18</v>
      </c>
      <c r="N10" s="10">
        <v>6</v>
      </c>
      <c r="O10" s="11">
        <v>51</v>
      </c>
      <c r="P10" s="11">
        <v>44</v>
      </c>
      <c r="Q10" s="12">
        <v>17</v>
      </c>
      <c r="R10" s="12"/>
      <c r="S10" s="13"/>
      <c r="T10" s="13"/>
    </row>
    <row r="11" spans="1:20" ht="15.75" thickBot="1" x14ac:dyDescent="0.3">
      <c r="A11" s="5" t="s">
        <v>20</v>
      </c>
      <c r="B11" s="6" t="s">
        <v>21</v>
      </c>
      <c r="C11" s="9">
        <v>3</v>
      </c>
      <c r="D11" s="7"/>
      <c r="E11" s="7"/>
      <c r="F11" s="8">
        <v>2</v>
      </c>
      <c r="G11" s="9">
        <v>151</v>
      </c>
      <c r="H11" s="9"/>
      <c r="I11" s="10">
        <v>151</v>
      </c>
      <c r="J11" s="10">
        <v>151</v>
      </c>
      <c r="K11" s="10"/>
      <c r="L11" s="10"/>
      <c r="M11" s="10"/>
      <c r="N11" s="10"/>
      <c r="O11" s="11">
        <v>68</v>
      </c>
      <c r="P11" s="11">
        <v>66</v>
      </c>
      <c r="Q11" s="12">
        <v>17</v>
      </c>
      <c r="R11" s="12"/>
      <c r="S11" s="13"/>
      <c r="T11" s="13"/>
    </row>
    <row r="12" spans="1:20" ht="15.75" thickBot="1" x14ac:dyDescent="0.3">
      <c r="A12" s="5" t="s">
        <v>22</v>
      </c>
      <c r="B12" s="155" t="s">
        <v>23</v>
      </c>
      <c r="C12" s="9"/>
      <c r="D12" s="9"/>
      <c r="E12" s="9">
        <v>2.4</v>
      </c>
      <c r="F12" s="14"/>
      <c r="G12" s="9">
        <v>171</v>
      </c>
      <c r="H12" s="9"/>
      <c r="I12" s="9">
        <v>171</v>
      </c>
      <c r="J12" s="9"/>
      <c r="K12" s="9">
        <v>171</v>
      </c>
      <c r="L12" s="9"/>
      <c r="M12" s="9"/>
      <c r="N12" s="9"/>
      <c r="O12" s="11">
        <v>51</v>
      </c>
      <c r="P12" s="11">
        <v>44</v>
      </c>
      <c r="Q12" s="15">
        <v>34</v>
      </c>
      <c r="R12" s="15">
        <v>42</v>
      </c>
      <c r="S12" s="13"/>
      <c r="T12" s="13"/>
    </row>
    <row r="13" spans="1:20" ht="15.75" thickBot="1" x14ac:dyDescent="0.3">
      <c r="A13" s="5" t="s">
        <v>24</v>
      </c>
      <c r="B13" s="6" t="s">
        <v>25</v>
      </c>
      <c r="C13" s="9"/>
      <c r="D13" s="9"/>
      <c r="E13" s="9">
        <v>4</v>
      </c>
      <c r="F13" s="16" t="s">
        <v>153</v>
      </c>
      <c r="G13" s="9">
        <v>171</v>
      </c>
      <c r="H13" s="9"/>
      <c r="I13" s="9">
        <v>171</v>
      </c>
      <c r="J13" s="9">
        <v>136</v>
      </c>
      <c r="K13" s="9">
        <v>35</v>
      </c>
      <c r="L13" s="9"/>
      <c r="M13" s="9"/>
      <c r="N13" s="9"/>
      <c r="O13" s="11">
        <v>51</v>
      </c>
      <c r="P13" s="11">
        <v>44</v>
      </c>
      <c r="Q13" s="15">
        <v>34</v>
      </c>
      <c r="R13" s="15">
        <v>42</v>
      </c>
      <c r="S13" s="13"/>
      <c r="T13" s="13"/>
    </row>
    <row r="14" spans="1:20" ht="15.75" thickBot="1" x14ac:dyDescent="0.3">
      <c r="A14" s="5" t="s">
        <v>26</v>
      </c>
      <c r="B14" s="6" t="s">
        <v>27</v>
      </c>
      <c r="C14" s="9"/>
      <c r="D14" s="9">
        <v>2</v>
      </c>
      <c r="E14" s="9">
        <v>4</v>
      </c>
      <c r="F14" s="16"/>
      <c r="G14" s="9">
        <v>171</v>
      </c>
      <c r="H14" s="9"/>
      <c r="I14" s="9">
        <v>171</v>
      </c>
      <c r="J14" s="9">
        <v>23</v>
      </c>
      <c r="K14" s="9">
        <v>148</v>
      </c>
      <c r="L14" s="9"/>
      <c r="M14" s="9"/>
      <c r="N14" s="9"/>
      <c r="O14" s="17">
        <v>51</v>
      </c>
      <c r="P14" s="11">
        <v>44</v>
      </c>
      <c r="Q14" s="15">
        <v>34</v>
      </c>
      <c r="R14" s="15">
        <v>42</v>
      </c>
      <c r="S14" s="13"/>
      <c r="T14" s="13"/>
    </row>
    <row r="15" spans="1:20" ht="15.75" thickBot="1" x14ac:dyDescent="0.3">
      <c r="A15" s="5" t="s">
        <v>28</v>
      </c>
      <c r="B15" s="6" t="s">
        <v>29</v>
      </c>
      <c r="C15" s="9"/>
      <c r="D15" s="9"/>
      <c r="E15" s="9">
        <v>2</v>
      </c>
      <c r="F15" s="14"/>
      <c r="G15" s="9">
        <v>70</v>
      </c>
      <c r="H15" s="9"/>
      <c r="I15" s="9">
        <v>70</v>
      </c>
      <c r="J15" s="9">
        <v>35</v>
      </c>
      <c r="K15" s="9">
        <v>35</v>
      </c>
      <c r="L15" s="9"/>
      <c r="M15" s="9"/>
      <c r="N15" s="9"/>
      <c r="O15" s="17">
        <v>34</v>
      </c>
      <c r="P15" s="11">
        <v>36</v>
      </c>
      <c r="Q15" s="15"/>
      <c r="R15" s="15"/>
      <c r="S15" s="13"/>
      <c r="T15" s="13"/>
    </row>
    <row r="16" spans="1:20" ht="15.75" thickBot="1" x14ac:dyDescent="0.3">
      <c r="A16" s="5" t="s">
        <v>30</v>
      </c>
      <c r="B16" s="6" t="s">
        <v>34</v>
      </c>
      <c r="C16" s="9"/>
      <c r="D16" s="9"/>
      <c r="E16" s="9">
        <v>2</v>
      </c>
      <c r="F16" s="14"/>
      <c r="G16" s="9">
        <v>36</v>
      </c>
      <c r="H16" s="9"/>
      <c r="I16" s="9">
        <v>36</v>
      </c>
      <c r="J16" s="9">
        <v>28</v>
      </c>
      <c r="K16" s="9">
        <v>8</v>
      </c>
      <c r="L16" s="9"/>
      <c r="M16" s="9"/>
      <c r="N16" s="9"/>
      <c r="O16" s="11">
        <v>17</v>
      </c>
      <c r="P16" s="11">
        <v>19</v>
      </c>
      <c r="Q16" s="15"/>
      <c r="R16" s="15"/>
      <c r="S16" s="13"/>
      <c r="T16" s="13"/>
    </row>
    <row r="17" spans="1:20" ht="15.75" thickBot="1" x14ac:dyDescent="0.3">
      <c r="A17" s="5" t="s">
        <v>32</v>
      </c>
      <c r="B17" s="6" t="s">
        <v>129</v>
      </c>
      <c r="C17" s="9"/>
      <c r="D17" s="9"/>
      <c r="E17" s="9"/>
      <c r="F17" s="14">
        <v>3</v>
      </c>
      <c r="G17" s="9">
        <v>39</v>
      </c>
      <c r="H17" s="9"/>
      <c r="I17" s="9">
        <v>39</v>
      </c>
      <c r="J17" s="9">
        <v>39</v>
      </c>
      <c r="K17" s="9"/>
      <c r="L17" s="9"/>
      <c r="M17" s="9"/>
      <c r="N17" s="9"/>
      <c r="O17" s="11"/>
      <c r="P17" s="11"/>
      <c r="Q17" s="15">
        <v>39</v>
      </c>
      <c r="R17" s="15"/>
      <c r="S17" s="13"/>
      <c r="T17" s="13"/>
    </row>
    <row r="18" spans="1:20" ht="15.75" thickBot="1" x14ac:dyDescent="0.3">
      <c r="A18" s="18"/>
      <c r="B18" s="157" t="s">
        <v>35</v>
      </c>
      <c r="C18" s="19"/>
      <c r="D18" s="19"/>
      <c r="E18" s="19"/>
      <c r="F18" s="20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</row>
    <row r="19" spans="1:20" ht="15.75" thickBot="1" x14ac:dyDescent="0.3">
      <c r="A19" s="22" t="s">
        <v>36</v>
      </c>
      <c r="B19" s="23" t="s">
        <v>37</v>
      </c>
      <c r="C19" s="9">
        <v>4</v>
      </c>
      <c r="D19" s="9"/>
      <c r="E19" s="9">
        <v>2</v>
      </c>
      <c r="F19" s="14"/>
      <c r="G19" s="9">
        <v>298</v>
      </c>
      <c r="H19" s="9"/>
      <c r="I19" s="9">
        <v>268</v>
      </c>
      <c r="J19" s="9">
        <v>248</v>
      </c>
      <c r="K19" s="9">
        <v>20</v>
      </c>
      <c r="L19" s="9"/>
      <c r="M19" s="9">
        <v>24</v>
      </c>
      <c r="N19" s="9">
        <v>6</v>
      </c>
      <c r="O19" s="11">
        <v>68</v>
      </c>
      <c r="P19" s="11">
        <v>92</v>
      </c>
      <c r="Q19" s="15">
        <v>45</v>
      </c>
      <c r="R19" s="15">
        <v>63</v>
      </c>
      <c r="S19" s="13"/>
      <c r="T19" s="13"/>
    </row>
    <row r="20" spans="1:20" ht="15.75" thickBot="1" x14ac:dyDescent="0.3">
      <c r="A20" s="5" t="s">
        <v>38</v>
      </c>
      <c r="B20" s="6" t="s">
        <v>39</v>
      </c>
      <c r="C20" s="9">
        <v>5</v>
      </c>
      <c r="D20" s="9"/>
      <c r="E20" s="9"/>
      <c r="F20" s="16"/>
      <c r="G20" s="9">
        <v>126</v>
      </c>
      <c r="H20" s="9"/>
      <c r="I20" s="9">
        <v>108</v>
      </c>
      <c r="J20" s="9">
        <v>50</v>
      </c>
      <c r="K20" s="9">
        <v>58</v>
      </c>
      <c r="L20" s="9"/>
      <c r="M20" s="9">
        <v>12</v>
      </c>
      <c r="N20" s="9">
        <v>6</v>
      </c>
      <c r="O20" s="11">
        <v>34</v>
      </c>
      <c r="P20" s="11">
        <v>18</v>
      </c>
      <c r="Q20" s="15">
        <v>24</v>
      </c>
      <c r="R20" s="15">
        <v>15</v>
      </c>
      <c r="S20" s="13">
        <v>17</v>
      </c>
      <c r="T20" s="13"/>
    </row>
    <row r="21" spans="1:20" ht="15.75" thickBot="1" x14ac:dyDescent="0.3">
      <c r="A21" s="24" t="s">
        <v>40</v>
      </c>
      <c r="B21" s="25" t="s">
        <v>41</v>
      </c>
      <c r="C21" s="26">
        <v>4</v>
      </c>
      <c r="D21" s="26"/>
      <c r="E21" s="26">
        <v>2</v>
      </c>
      <c r="F21" s="8"/>
      <c r="G21" s="26">
        <v>210</v>
      </c>
      <c r="H21" s="26"/>
      <c r="I21" s="26">
        <v>180</v>
      </c>
      <c r="J21" s="26">
        <v>150</v>
      </c>
      <c r="K21" s="26">
        <v>30</v>
      </c>
      <c r="L21" s="26"/>
      <c r="M21" s="26">
        <v>24</v>
      </c>
      <c r="N21" s="26">
        <v>6</v>
      </c>
      <c r="O21" s="11">
        <v>51</v>
      </c>
      <c r="P21" s="11">
        <v>42</v>
      </c>
      <c r="Q21" s="15">
        <v>36</v>
      </c>
      <c r="R21" s="15">
        <v>51</v>
      </c>
      <c r="S21" s="13"/>
      <c r="T21" s="13"/>
    </row>
    <row r="22" spans="1:20" ht="15.75" thickBot="1" x14ac:dyDescent="0.3">
      <c r="A22" s="152"/>
      <c r="B22" s="157" t="s">
        <v>151</v>
      </c>
      <c r="C22" s="153"/>
      <c r="D22" s="153"/>
      <c r="E22" s="153"/>
      <c r="F22" s="154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</row>
    <row r="23" spans="1:20" ht="15.75" thickBot="1" x14ac:dyDescent="0.3">
      <c r="A23" s="172" t="s">
        <v>33</v>
      </c>
      <c r="B23" s="173" t="s">
        <v>31</v>
      </c>
      <c r="C23" s="54"/>
      <c r="D23" s="54"/>
      <c r="E23" s="54">
        <v>3</v>
      </c>
      <c r="F23" s="55">
        <v>2</v>
      </c>
      <c r="G23" s="54">
        <v>114</v>
      </c>
      <c r="H23" s="54"/>
      <c r="I23" s="54">
        <v>114</v>
      </c>
      <c r="J23" s="54">
        <v>104</v>
      </c>
      <c r="K23" s="54">
        <v>10</v>
      </c>
      <c r="L23" s="54"/>
      <c r="M23" s="54"/>
      <c r="N23" s="54"/>
      <c r="O23" s="11">
        <v>34</v>
      </c>
      <c r="P23" s="11">
        <v>56</v>
      </c>
      <c r="Q23" s="15">
        <v>24</v>
      </c>
      <c r="R23" s="15"/>
      <c r="S23" s="13"/>
      <c r="T23" s="13"/>
    </row>
    <row r="24" spans="1:20" ht="27" thickBot="1" x14ac:dyDescent="0.3">
      <c r="A24" s="163" t="s">
        <v>152</v>
      </c>
      <c r="B24" s="25" t="s">
        <v>130</v>
      </c>
      <c r="C24" s="26"/>
      <c r="D24" s="26"/>
      <c r="E24" s="26">
        <v>6</v>
      </c>
      <c r="F24" s="8">
        <v>5</v>
      </c>
      <c r="G24" s="26">
        <v>74</v>
      </c>
      <c r="H24" s="26"/>
      <c r="I24" s="26">
        <v>74</v>
      </c>
      <c r="J24" s="26">
        <v>44</v>
      </c>
      <c r="K24" s="26">
        <v>30</v>
      </c>
      <c r="L24" s="26"/>
      <c r="M24" s="26"/>
      <c r="N24" s="26"/>
      <c r="O24" s="11"/>
      <c r="P24" s="11"/>
      <c r="Q24" s="15"/>
      <c r="R24" s="15"/>
      <c r="S24" s="13">
        <v>36</v>
      </c>
      <c r="T24" s="13">
        <v>38</v>
      </c>
    </row>
    <row r="25" spans="1:20" ht="15.75" thickBot="1" x14ac:dyDescent="0.3">
      <c r="A25" s="18"/>
      <c r="B25" s="19" t="s">
        <v>135</v>
      </c>
      <c r="C25" s="161"/>
      <c r="D25" s="161"/>
      <c r="E25" s="161"/>
      <c r="F25" s="162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</row>
    <row r="26" spans="1:20" ht="15.75" thickBot="1" x14ac:dyDescent="0.3">
      <c r="A26" s="24" t="s">
        <v>154</v>
      </c>
      <c r="B26" s="171" t="s">
        <v>142</v>
      </c>
      <c r="C26" s="26"/>
      <c r="D26" s="26"/>
      <c r="E26" s="26">
        <v>4</v>
      </c>
      <c r="F26" s="8">
        <v>2</v>
      </c>
      <c r="G26" s="26">
        <v>147</v>
      </c>
      <c r="H26" s="26"/>
      <c r="I26" s="26">
        <v>147</v>
      </c>
      <c r="J26" s="26">
        <v>122</v>
      </c>
      <c r="K26" s="26">
        <v>25</v>
      </c>
      <c r="L26" s="26"/>
      <c r="M26" s="26"/>
      <c r="N26" s="26"/>
      <c r="O26" s="11">
        <v>51</v>
      </c>
      <c r="P26" s="11">
        <v>38</v>
      </c>
      <c r="Q26" s="15">
        <v>28</v>
      </c>
      <c r="R26" s="15">
        <v>30</v>
      </c>
      <c r="S26" s="13"/>
      <c r="T26" s="13"/>
    </row>
    <row r="27" spans="1:20" ht="15.75" thickBot="1" x14ac:dyDescent="0.3">
      <c r="A27" s="24" t="s">
        <v>136</v>
      </c>
      <c r="B27" s="25" t="s">
        <v>143</v>
      </c>
      <c r="C27" s="26"/>
      <c r="D27" s="26"/>
      <c r="E27" s="26">
        <v>6</v>
      </c>
      <c r="F27" s="8"/>
      <c r="G27" s="26">
        <v>72</v>
      </c>
      <c r="H27" s="26"/>
      <c r="I27" s="26">
        <v>72</v>
      </c>
      <c r="J27" s="26">
        <v>57</v>
      </c>
      <c r="K27" s="26">
        <v>15</v>
      </c>
      <c r="L27" s="26"/>
      <c r="M27" s="26"/>
      <c r="N27" s="26"/>
      <c r="O27" s="11"/>
      <c r="P27" s="11"/>
      <c r="Q27" s="15"/>
      <c r="R27" s="15"/>
      <c r="S27" s="13"/>
      <c r="T27" s="13">
        <v>72</v>
      </c>
    </row>
    <row r="28" spans="1:20" ht="15.75" thickBot="1" x14ac:dyDescent="0.3">
      <c r="A28" s="24" t="s">
        <v>137</v>
      </c>
      <c r="B28" s="25" t="s">
        <v>138</v>
      </c>
      <c r="C28" s="26"/>
      <c r="D28" s="26"/>
      <c r="E28" s="26">
        <v>6</v>
      </c>
      <c r="F28" s="8"/>
      <c r="G28" s="26">
        <v>72</v>
      </c>
      <c r="H28" s="26"/>
      <c r="I28" s="26">
        <v>72</v>
      </c>
      <c r="J28" s="26">
        <v>52</v>
      </c>
      <c r="K28" s="26">
        <v>20</v>
      </c>
      <c r="L28" s="26"/>
      <c r="M28" s="26"/>
      <c r="N28" s="26"/>
      <c r="O28" s="11"/>
      <c r="P28" s="11"/>
      <c r="Q28" s="15"/>
      <c r="R28" s="15"/>
      <c r="S28" s="13"/>
      <c r="T28" s="13">
        <v>72</v>
      </c>
    </row>
    <row r="29" spans="1:20" ht="27" thickBot="1" x14ac:dyDescent="0.3">
      <c r="A29" s="163" t="s">
        <v>139</v>
      </c>
      <c r="B29" s="25" t="s">
        <v>140</v>
      </c>
      <c r="C29" s="26"/>
      <c r="D29" s="26"/>
      <c r="E29" s="26">
        <v>6</v>
      </c>
      <c r="F29" s="8"/>
      <c r="G29" s="26">
        <v>96</v>
      </c>
      <c r="H29" s="26"/>
      <c r="I29" s="26">
        <v>96</v>
      </c>
      <c r="J29" s="26">
        <v>69</v>
      </c>
      <c r="K29" s="26">
        <v>27</v>
      </c>
      <c r="L29" s="26"/>
      <c r="M29" s="26"/>
      <c r="N29" s="26"/>
      <c r="O29" s="11"/>
      <c r="P29" s="11"/>
      <c r="Q29" s="15"/>
      <c r="R29" s="15"/>
      <c r="S29" s="13"/>
      <c r="T29" s="13">
        <v>96</v>
      </c>
    </row>
    <row r="30" spans="1:20" ht="16.5" thickBot="1" x14ac:dyDescent="0.3">
      <c r="A30" s="27"/>
      <c r="B30" s="28" t="s">
        <v>42</v>
      </c>
      <c r="C30" s="29"/>
      <c r="D30" s="29"/>
      <c r="E30" s="29"/>
      <c r="F30" s="30"/>
      <c r="G30" s="29">
        <f>SUM(G10:G29)</f>
        <v>2154</v>
      </c>
      <c r="H30" s="29"/>
      <c r="I30" s="29">
        <f>SUM(I10:I29)</f>
        <v>2052</v>
      </c>
      <c r="J30" s="29">
        <f>SUM(J10:J29)</f>
        <v>1420</v>
      </c>
      <c r="K30" s="29">
        <f>SUM(K10:K29)</f>
        <v>632</v>
      </c>
      <c r="L30" s="29"/>
      <c r="M30" s="29">
        <f t="shared" ref="M30:T30" si="0">SUM(M10:M29)</f>
        <v>78</v>
      </c>
      <c r="N30" s="29">
        <f t="shared" si="0"/>
        <v>24</v>
      </c>
      <c r="O30" s="29">
        <f t="shared" si="0"/>
        <v>561</v>
      </c>
      <c r="P30" s="29">
        <f t="shared" si="0"/>
        <v>543</v>
      </c>
      <c r="Q30" s="29">
        <f t="shared" si="0"/>
        <v>332</v>
      </c>
      <c r="R30" s="29">
        <f t="shared" si="0"/>
        <v>285</v>
      </c>
      <c r="S30" s="29">
        <f t="shared" si="0"/>
        <v>53</v>
      </c>
      <c r="T30" s="29">
        <f t="shared" si="0"/>
        <v>278</v>
      </c>
    </row>
    <row r="31" spans="1:20" ht="29.25" thickBot="1" x14ac:dyDescent="0.3">
      <c r="A31" s="31" t="s">
        <v>43</v>
      </c>
      <c r="B31" s="32" t="s">
        <v>44</v>
      </c>
      <c r="C31" s="33"/>
      <c r="D31" s="33"/>
      <c r="E31" s="33"/>
      <c r="F31" s="34"/>
      <c r="G31" s="35"/>
      <c r="H31" s="35"/>
      <c r="I31" s="36"/>
      <c r="J31" s="36"/>
      <c r="K31" s="36"/>
      <c r="L31" s="36"/>
      <c r="M31" s="36"/>
      <c r="N31" s="36"/>
      <c r="O31" s="35"/>
      <c r="P31" s="35"/>
      <c r="Q31" s="36"/>
      <c r="R31" s="36"/>
      <c r="S31" s="37"/>
      <c r="T31" s="37"/>
    </row>
    <row r="32" spans="1:20" ht="15.75" thickBot="1" x14ac:dyDescent="0.3">
      <c r="A32" s="5" t="s">
        <v>45</v>
      </c>
      <c r="B32" s="6" t="s">
        <v>46</v>
      </c>
      <c r="C32" s="9"/>
      <c r="D32" s="9"/>
      <c r="E32" s="9">
        <v>3</v>
      </c>
      <c r="F32" s="14"/>
      <c r="G32" s="9">
        <v>50</v>
      </c>
      <c r="H32" s="9">
        <v>6</v>
      </c>
      <c r="I32" s="10">
        <v>44</v>
      </c>
      <c r="J32" s="10">
        <v>32</v>
      </c>
      <c r="K32" s="10">
        <v>12</v>
      </c>
      <c r="L32" s="10"/>
      <c r="M32" s="10"/>
      <c r="N32" s="10"/>
      <c r="O32" s="11"/>
      <c r="P32" s="11"/>
      <c r="Q32" s="12">
        <v>16</v>
      </c>
      <c r="R32" s="12">
        <v>28</v>
      </c>
      <c r="S32" s="13"/>
      <c r="T32" s="13"/>
    </row>
    <row r="33" spans="1:20" ht="15.75" thickBot="1" x14ac:dyDescent="0.3">
      <c r="A33" s="5" t="s">
        <v>47</v>
      </c>
      <c r="B33" s="6" t="s">
        <v>48</v>
      </c>
      <c r="C33" s="9"/>
      <c r="D33" s="9"/>
      <c r="E33" s="9">
        <v>2</v>
      </c>
      <c r="F33" s="14"/>
      <c r="G33" s="9">
        <v>52</v>
      </c>
      <c r="H33" s="9">
        <v>2</v>
      </c>
      <c r="I33" s="10">
        <v>50</v>
      </c>
      <c r="J33" s="10">
        <v>30</v>
      </c>
      <c r="K33" s="10">
        <v>20</v>
      </c>
      <c r="L33" s="10"/>
      <c r="M33" s="10"/>
      <c r="N33" s="10"/>
      <c r="O33" s="38">
        <v>16</v>
      </c>
      <c r="P33" s="38">
        <v>34</v>
      </c>
      <c r="Q33" s="12"/>
      <c r="R33" s="12"/>
      <c r="S33" s="13"/>
      <c r="T33" s="13"/>
    </row>
    <row r="34" spans="1:20" ht="15.75" thickBot="1" x14ac:dyDescent="0.3">
      <c r="A34" s="5" t="s">
        <v>49</v>
      </c>
      <c r="B34" s="6" t="s">
        <v>50</v>
      </c>
      <c r="C34" s="9"/>
      <c r="D34" s="9"/>
      <c r="E34" s="9">
        <v>2</v>
      </c>
      <c r="F34" s="14"/>
      <c r="G34" s="9">
        <v>64</v>
      </c>
      <c r="H34" s="9">
        <v>8</v>
      </c>
      <c r="I34" s="10">
        <v>56</v>
      </c>
      <c r="J34" s="10">
        <v>36</v>
      </c>
      <c r="K34" s="10">
        <v>20</v>
      </c>
      <c r="L34" s="10"/>
      <c r="M34" s="10"/>
      <c r="N34" s="10"/>
      <c r="O34" s="11">
        <v>28</v>
      </c>
      <c r="P34" s="11">
        <v>28</v>
      </c>
      <c r="Q34" s="12"/>
      <c r="R34" s="12"/>
      <c r="S34" s="13"/>
      <c r="T34" s="13"/>
    </row>
    <row r="35" spans="1:20" ht="15.75" thickBot="1" x14ac:dyDescent="0.3">
      <c r="A35" s="5" t="s">
        <v>51</v>
      </c>
      <c r="B35" s="6" t="s">
        <v>52</v>
      </c>
      <c r="C35" s="9"/>
      <c r="D35" s="9"/>
      <c r="E35" s="9">
        <v>4</v>
      </c>
      <c r="F35" s="14"/>
      <c r="G35" s="9">
        <v>39</v>
      </c>
      <c r="H35" s="9">
        <v>3</v>
      </c>
      <c r="I35" s="10">
        <v>36</v>
      </c>
      <c r="J35" s="10">
        <v>18</v>
      </c>
      <c r="K35" s="10">
        <v>18</v>
      </c>
      <c r="L35" s="10"/>
      <c r="M35" s="10"/>
      <c r="N35" s="10"/>
      <c r="O35" s="11"/>
      <c r="P35" s="11"/>
      <c r="Q35" s="12">
        <v>18</v>
      </c>
      <c r="R35" s="12">
        <v>18</v>
      </c>
      <c r="S35" s="13"/>
      <c r="T35" s="13"/>
    </row>
    <row r="36" spans="1:20" ht="15.75" thickBot="1" x14ac:dyDescent="0.3">
      <c r="A36" s="5" t="s">
        <v>102</v>
      </c>
      <c r="B36" s="6" t="s">
        <v>27</v>
      </c>
      <c r="C36" s="9"/>
      <c r="D36" s="9"/>
      <c r="E36" s="9">
        <v>5</v>
      </c>
      <c r="F36" s="16"/>
      <c r="G36" s="9">
        <v>44</v>
      </c>
      <c r="H36" s="9">
        <v>4</v>
      </c>
      <c r="I36" s="10">
        <v>40</v>
      </c>
      <c r="J36" s="10"/>
      <c r="K36" s="10">
        <v>40</v>
      </c>
      <c r="L36" s="10"/>
      <c r="M36" s="10"/>
      <c r="N36" s="10"/>
      <c r="O36" s="39"/>
      <c r="P36" s="40"/>
      <c r="Q36" s="12"/>
      <c r="R36" s="12"/>
      <c r="S36" s="13">
        <v>40</v>
      </c>
      <c r="T36" s="13"/>
    </row>
    <row r="37" spans="1:20" ht="16.5" thickBot="1" x14ac:dyDescent="0.3">
      <c r="A37" s="27"/>
      <c r="B37" s="28" t="s">
        <v>42</v>
      </c>
      <c r="C37" s="41"/>
      <c r="D37" s="41"/>
      <c r="E37" s="41"/>
      <c r="F37" s="42"/>
      <c r="G37" s="41">
        <f t="shared" ref="G37:S37" si="1">SUM(G32:G36)</f>
        <v>249</v>
      </c>
      <c r="H37" s="41">
        <f t="shared" si="1"/>
        <v>23</v>
      </c>
      <c r="I37" s="43">
        <f>SUM(I32:I36)</f>
        <v>226</v>
      </c>
      <c r="J37" s="43">
        <f t="shared" si="1"/>
        <v>116</v>
      </c>
      <c r="K37" s="43">
        <f>SUM(K32:K36)</f>
        <v>110</v>
      </c>
      <c r="L37" s="43"/>
      <c r="M37" s="43">
        <f>SUM(M32:M36)</f>
        <v>0</v>
      </c>
      <c r="N37" s="43">
        <f>SUM(N32:N36)</f>
        <v>0</v>
      </c>
      <c r="O37" s="44">
        <f t="shared" si="1"/>
        <v>44</v>
      </c>
      <c r="P37" s="44">
        <f t="shared" si="1"/>
        <v>62</v>
      </c>
      <c r="Q37" s="43">
        <f t="shared" si="1"/>
        <v>34</v>
      </c>
      <c r="R37" s="43">
        <f t="shared" si="1"/>
        <v>46</v>
      </c>
      <c r="S37" s="41">
        <f t="shared" si="1"/>
        <v>40</v>
      </c>
      <c r="T37" s="41"/>
    </row>
    <row r="38" spans="1:20" ht="43.5" thickBot="1" x14ac:dyDescent="0.3">
      <c r="A38" s="45" t="s">
        <v>90</v>
      </c>
      <c r="B38" s="46" t="s">
        <v>127</v>
      </c>
      <c r="C38" s="47"/>
      <c r="D38" s="47"/>
      <c r="E38" s="47"/>
      <c r="F38" s="48"/>
      <c r="G38" s="49"/>
      <c r="H38" s="49"/>
      <c r="I38" s="50"/>
      <c r="J38" s="50"/>
      <c r="K38" s="50"/>
      <c r="L38" s="50"/>
      <c r="M38" s="50"/>
      <c r="N38" s="50"/>
      <c r="O38" s="51"/>
      <c r="P38" s="52"/>
      <c r="Q38" s="50"/>
      <c r="R38" s="50"/>
      <c r="S38" s="49"/>
      <c r="T38" s="49"/>
    </row>
    <row r="39" spans="1:20" ht="15.75" thickBot="1" x14ac:dyDescent="0.3">
      <c r="A39" s="5" t="s">
        <v>53</v>
      </c>
      <c r="B39" s="53" t="s">
        <v>54</v>
      </c>
      <c r="C39" s="54">
        <v>6</v>
      </c>
      <c r="D39" s="54"/>
      <c r="E39" s="54"/>
      <c r="F39" s="55"/>
      <c r="G39" s="54">
        <v>66</v>
      </c>
      <c r="H39" s="54">
        <v>4</v>
      </c>
      <c r="I39" s="56">
        <v>50</v>
      </c>
      <c r="J39" s="10">
        <v>40</v>
      </c>
      <c r="K39" s="10">
        <v>10</v>
      </c>
      <c r="L39" s="10"/>
      <c r="M39" s="10">
        <v>6</v>
      </c>
      <c r="N39" s="10">
        <v>6</v>
      </c>
      <c r="O39" s="39"/>
      <c r="P39" s="40"/>
      <c r="Q39" s="12"/>
      <c r="R39" s="12"/>
      <c r="S39" s="13">
        <v>20</v>
      </c>
      <c r="T39" s="13">
        <v>30</v>
      </c>
    </row>
    <row r="40" spans="1:20" ht="15.75" thickBot="1" x14ac:dyDescent="0.3">
      <c r="A40" s="5" t="s">
        <v>55</v>
      </c>
      <c r="B40" s="6" t="s">
        <v>56</v>
      </c>
      <c r="C40" s="9"/>
      <c r="D40" s="9"/>
      <c r="E40" s="9">
        <v>4</v>
      </c>
      <c r="F40" s="14"/>
      <c r="G40" s="9">
        <v>57</v>
      </c>
      <c r="H40" s="9">
        <v>3</v>
      </c>
      <c r="I40" s="10">
        <v>54</v>
      </c>
      <c r="J40" s="10">
        <v>14</v>
      </c>
      <c r="K40" s="10">
        <v>40</v>
      </c>
      <c r="L40" s="10"/>
      <c r="M40" s="10"/>
      <c r="N40" s="10"/>
      <c r="O40" s="39"/>
      <c r="P40" s="40"/>
      <c r="Q40" s="12"/>
      <c r="R40" s="12">
        <v>54</v>
      </c>
      <c r="S40" s="13"/>
      <c r="T40" s="13"/>
    </row>
    <row r="41" spans="1:20" ht="16.5" thickBot="1" x14ac:dyDescent="0.3">
      <c r="A41" s="27"/>
      <c r="B41" s="28" t="s">
        <v>42</v>
      </c>
      <c r="C41" s="41"/>
      <c r="D41" s="41"/>
      <c r="E41" s="41"/>
      <c r="F41" s="42"/>
      <c r="G41" s="41">
        <f t="shared" ref="G41:K41" si="2">SUM(G39:G40)</f>
        <v>123</v>
      </c>
      <c r="H41" s="41">
        <f t="shared" si="2"/>
        <v>7</v>
      </c>
      <c r="I41" s="43">
        <f t="shared" si="2"/>
        <v>104</v>
      </c>
      <c r="J41" s="43">
        <f t="shared" si="2"/>
        <v>54</v>
      </c>
      <c r="K41" s="43">
        <f t="shared" si="2"/>
        <v>50</v>
      </c>
      <c r="L41" s="43"/>
      <c r="M41" s="43">
        <f>SUM(M39:M40)</f>
        <v>6</v>
      </c>
      <c r="N41" s="43">
        <f>SUM(N39:N40)</f>
        <v>6</v>
      </c>
      <c r="O41" s="44"/>
      <c r="P41" s="57"/>
      <c r="Q41" s="43"/>
      <c r="R41" s="43">
        <f>SUM(R39:R40)</f>
        <v>54</v>
      </c>
      <c r="S41" s="41">
        <f>SUM(S39:S40)</f>
        <v>20</v>
      </c>
      <c r="T41" s="41">
        <f>SUM(T39:T40)</f>
        <v>30</v>
      </c>
    </row>
    <row r="42" spans="1:20" ht="18.75" customHeight="1" thickBot="1" x14ac:dyDescent="0.3">
      <c r="A42" s="58" t="s">
        <v>57</v>
      </c>
      <c r="B42" s="59" t="s">
        <v>58</v>
      </c>
      <c r="C42" s="60"/>
      <c r="D42" s="60"/>
      <c r="E42" s="60"/>
      <c r="F42" s="61"/>
      <c r="G42" s="62"/>
      <c r="H42" s="62"/>
      <c r="I42" s="63"/>
      <c r="J42" s="63"/>
      <c r="K42" s="63"/>
      <c r="L42" s="63"/>
      <c r="M42" s="63"/>
      <c r="N42" s="63" t="s">
        <v>62</v>
      </c>
      <c r="O42" s="62"/>
      <c r="P42" s="62"/>
      <c r="Q42" s="63"/>
      <c r="R42" s="63"/>
      <c r="S42" s="62"/>
      <c r="T42" s="64"/>
    </row>
    <row r="43" spans="1:20" ht="23.25" customHeight="1" thickBot="1" x14ac:dyDescent="0.3">
      <c r="A43" s="58" t="s">
        <v>59</v>
      </c>
      <c r="B43" s="65" t="s">
        <v>60</v>
      </c>
      <c r="C43" s="60"/>
      <c r="D43" s="60"/>
      <c r="E43" s="60"/>
      <c r="F43" s="66"/>
      <c r="G43" s="64"/>
      <c r="H43" s="64"/>
      <c r="I43" s="63"/>
      <c r="J43" s="67"/>
      <c r="K43" s="67"/>
      <c r="L43" s="67"/>
      <c r="M43" s="67"/>
      <c r="N43" s="67"/>
      <c r="O43" s="64"/>
      <c r="P43" s="64"/>
      <c r="Q43" s="67"/>
      <c r="R43" s="67"/>
      <c r="S43" s="64"/>
      <c r="T43" s="64"/>
    </row>
    <row r="44" spans="1:20" ht="27" thickBot="1" x14ac:dyDescent="0.3">
      <c r="A44" s="68" t="s">
        <v>61</v>
      </c>
      <c r="B44" s="69" t="s">
        <v>91</v>
      </c>
      <c r="C44" s="69"/>
      <c r="D44" s="69"/>
      <c r="E44" s="69"/>
      <c r="F44" s="70" t="s">
        <v>62</v>
      </c>
      <c r="G44" s="71"/>
      <c r="H44" s="71"/>
      <c r="I44" s="71"/>
      <c r="J44" s="71"/>
      <c r="K44" s="71"/>
      <c r="L44" s="71"/>
      <c r="M44" s="71"/>
      <c r="N44" s="71"/>
      <c r="O44" s="69"/>
      <c r="P44" s="69"/>
      <c r="Q44" s="69"/>
      <c r="R44" s="69"/>
      <c r="S44" s="69"/>
      <c r="T44" s="69"/>
    </row>
    <row r="45" spans="1:20" ht="15.75" thickBot="1" x14ac:dyDescent="0.3">
      <c r="A45" s="5" t="s">
        <v>63</v>
      </c>
      <c r="B45" s="6" t="s">
        <v>92</v>
      </c>
      <c r="C45" s="9">
        <v>2</v>
      </c>
      <c r="D45" s="9"/>
      <c r="E45" s="9"/>
      <c r="F45" s="14"/>
      <c r="G45" s="9">
        <v>160</v>
      </c>
      <c r="H45" s="9">
        <v>8</v>
      </c>
      <c r="I45" s="9">
        <v>140</v>
      </c>
      <c r="J45" s="9">
        <v>77</v>
      </c>
      <c r="K45" s="9">
        <v>63</v>
      </c>
      <c r="L45" s="9"/>
      <c r="M45" s="9">
        <v>6</v>
      </c>
      <c r="N45" s="9">
        <v>6</v>
      </c>
      <c r="O45" s="11"/>
      <c r="P45" s="11">
        <v>140</v>
      </c>
      <c r="Q45" s="15"/>
      <c r="R45" s="15"/>
      <c r="S45" s="13"/>
      <c r="T45" s="13"/>
    </row>
    <row r="46" spans="1:20" ht="17.25" customHeight="1" thickBot="1" x14ac:dyDescent="0.3">
      <c r="A46" s="72" t="s">
        <v>65</v>
      </c>
      <c r="B46" s="6" t="s">
        <v>93</v>
      </c>
      <c r="C46" s="9"/>
      <c r="D46" s="9"/>
      <c r="E46" s="9">
        <v>3</v>
      </c>
      <c r="F46" s="14"/>
      <c r="G46" s="9">
        <v>98</v>
      </c>
      <c r="H46" s="9">
        <v>4</v>
      </c>
      <c r="I46" s="9">
        <v>94</v>
      </c>
      <c r="J46" s="9">
        <v>48</v>
      </c>
      <c r="K46" s="9">
        <v>46</v>
      </c>
      <c r="L46" s="9"/>
      <c r="M46" s="9"/>
      <c r="N46" s="9"/>
      <c r="O46" s="11"/>
      <c r="P46" s="11"/>
      <c r="Q46" s="15">
        <v>94</v>
      </c>
      <c r="R46" s="15"/>
      <c r="S46" s="13"/>
      <c r="T46" s="13"/>
    </row>
    <row r="47" spans="1:20" ht="15.75" thickBot="1" x14ac:dyDescent="0.3">
      <c r="A47" s="73" t="s">
        <v>66</v>
      </c>
      <c r="B47" s="74" t="s">
        <v>67</v>
      </c>
      <c r="C47" s="7"/>
      <c r="D47" s="7"/>
      <c r="E47" s="9">
        <v>3</v>
      </c>
      <c r="F47" s="75"/>
      <c r="G47" s="76">
        <v>144</v>
      </c>
      <c r="H47" s="76"/>
      <c r="I47" s="76">
        <v>144</v>
      </c>
      <c r="J47" s="76"/>
      <c r="K47" s="76"/>
      <c r="L47" s="76">
        <v>144</v>
      </c>
      <c r="M47" s="76"/>
      <c r="N47" s="76"/>
      <c r="O47" s="77"/>
      <c r="P47" s="77">
        <v>72</v>
      </c>
      <c r="Q47" s="78">
        <v>72</v>
      </c>
      <c r="R47" s="78"/>
      <c r="S47" s="79"/>
      <c r="T47" s="79"/>
    </row>
    <row r="48" spans="1:20" ht="15.75" thickBot="1" x14ac:dyDescent="0.3">
      <c r="A48" s="73" t="s">
        <v>68</v>
      </c>
      <c r="B48" s="74" t="s">
        <v>69</v>
      </c>
      <c r="C48" s="7"/>
      <c r="D48" s="7"/>
      <c r="E48" s="9">
        <v>4</v>
      </c>
      <c r="F48" s="75"/>
      <c r="G48" s="76">
        <v>180</v>
      </c>
      <c r="H48" s="76"/>
      <c r="I48" s="76">
        <v>180</v>
      </c>
      <c r="J48" s="76"/>
      <c r="K48" s="76"/>
      <c r="L48" s="76">
        <v>180</v>
      </c>
      <c r="M48" s="76"/>
      <c r="N48" s="76"/>
      <c r="O48" s="77"/>
      <c r="P48" s="77"/>
      <c r="Q48" s="78">
        <v>72</v>
      </c>
      <c r="R48" s="78">
        <v>108</v>
      </c>
      <c r="S48" s="79"/>
      <c r="T48" s="79"/>
    </row>
    <row r="49" spans="1:20" ht="15.75" thickBot="1" x14ac:dyDescent="0.3">
      <c r="A49" s="80" t="s">
        <v>70</v>
      </c>
      <c r="B49" s="81" t="s">
        <v>71</v>
      </c>
      <c r="C49" s="168">
        <v>4</v>
      </c>
      <c r="D49" s="82"/>
      <c r="E49" s="83"/>
      <c r="F49" s="70"/>
      <c r="G49" s="71">
        <v>6</v>
      </c>
      <c r="H49" s="71"/>
      <c r="I49" s="84"/>
      <c r="J49" s="84"/>
      <c r="K49" s="84"/>
      <c r="L49" s="84"/>
      <c r="M49" s="84"/>
      <c r="N49" s="84">
        <v>6</v>
      </c>
      <c r="O49" s="71"/>
      <c r="P49" s="71"/>
      <c r="Q49" s="84"/>
      <c r="R49" s="84"/>
      <c r="S49" s="71"/>
      <c r="T49" s="71"/>
    </row>
    <row r="50" spans="1:20" ht="16.5" thickBot="1" x14ac:dyDescent="0.3">
      <c r="A50" s="85"/>
      <c r="B50" s="86" t="s">
        <v>42</v>
      </c>
      <c r="C50" s="87"/>
      <c r="D50" s="87"/>
      <c r="E50" s="87"/>
      <c r="F50" s="88"/>
      <c r="G50" s="89">
        <f t="shared" ref="G50:N50" si="3">SUM(G45:G49)</f>
        <v>588</v>
      </c>
      <c r="H50" s="89">
        <f t="shared" si="3"/>
        <v>12</v>
      </c>
      <c r="I50" s="90">
        <f t="shared" si="3"/>
        <v>558</v>
      </c>
      <c r="J50" s="90">
        <f t="shared" si="3"/>
        <v>125</v>
      </c>
      <c r="K50" s="90">
        <f t="shared" si="3"/>
        <v>109</v>
      </c>
      <c r="L50" s="90">
        <f t="shared" si="3"/>
        <v>324</v>
      </c>
      <c r="M50" s="90">
        <f t="shared" si="3"/>
        <v>6</v>
      </c>
      <c r="N50" s="90">
        <f t="shared" si="3"/>
        <v>12</v>
      </c>
      <c r="O50" s="91"/>
      <c r="P50" s="91">
        <f>SUM(P45:P49)</f>
        <v>212</v>
      </c>
      <c r="Q50" s="90">
        <f>SUM(Q45:Q49)</f>
        <v>238</v>
      </c>
      <c r="R50" s="92">
        <f>SUM(R45:R49)</f>
        <v>108</v>
      </c>
      <c r="S50" s="89"/>
      <c r="T50" s="89"/>
    </row>
    <row r="51" spans="1:20" ht="15.75" thickBot="1" x14ac:dyDescent="0.3">
      <c r="A51" s="93" t="s">
        <v>72</v>
      </c>
      <c r="B51" s="94" t="s">
        <v>94</v>
      </c>
      <c r="C51" s="95"/>
      <c r="D51" s="95"/>
      <c r="E51" s="95"/>
      <c r="F51" s="96"/>
      <c r="G51" s="95"/>
      <c r="H51" s="95"/>
      <c r="I51" s="97"/>
      <c r="J51" s="97"/>
      <c r="K51" s="97"/>
      <c r="L51" s="97"/>
      <c r="M51" s="97"/>
      <c r="N51" s="97"/>
      <c r="O51" s="95"/>
      <c r="P51" s="95"/>
      <c r="Q51" s="97"/>
      <c r="R51" s="98"/>
      <c r="S51" s="95"/>
      <c r="T51" s="95"/>
    </row>
    <row r="52" spans="1:20" ht="15.75" thickBot="1" x14ac:dyDescent="0.3">
      <c r="A52" s="72" t="s">
        <v>73</v>
      </c>
      <c r="B52" s="6" t="s">
        <v>95</v>
      </c>
      <c r="C52" s="9">
        <v>5</v>
      </c>
      <c r="D52" s="9"/>
      <c r="E52" s="9"/>
      <c r="F52" s="75"/>
      <c r="G52" s="9">
        <v>143</v>
      </c>
      <c r="H52" s="9">
        <v>9</v>
      </c>
      <c r="I52" s="9">
        <v>122</v>
      </c>
      <c r="J52" s="9">
        <v>72</v>
      </c>
      <c r="K52" s="9">
        <v>50</v>
      </c>
      <c r="L52" s="9"/>
      <c r="M52" s="9">
        <v>6</v>
      </c>
      <c r="N52" s="9">
        <v>6</v>
      </c>
      <c r="O52" s="11"/>
      <c r="P52" s="11"/>
      <c r="Q52" s="15"/>
      <c r="R52" s="15">
        <v>93</v>
      </c>
      <c r="S52" s="13">
        <v>29</v>
      </c>
      <c r="T52" s="79"/>
    </row>
    <row r="53" spans="1:20" ht="27" thickBot="1" x14ac:dyDescent="0.3">
      <c r="A53" s="72" t="s">
        <v>96</v>
      </c>
      <c r="B53" s="6" t="s">
        <v>97</v>
      </c>
      <c r="C53" s="9">
        <v>5</v>
      </c>
      <c r="D53" s="9"/>
      <c r="E53" s="9"/>
      <c r="F53" s="75"/>
      <c r="G53" s="9">
        <v>139</v>
      </c>
      <c r="H53" s="9">
        <v>8</v>
      </c>
      <c r="I53" s="9">
        <v>119</v>
      </c>
      <c r="J53" s="9">
        <v>73</v>
      </c>
      <c r="K53" s="9">
        <v>46</v>
      </c>
      <c r="L53" s="9"/>
      <c r="M53" s="9">
        <v>6</v>
      </c>
      <c r="N53" s="9">
        <v>6</v>
      </c>
      <c r="O53" s="11"/>
      <c r="P53" s="11"/>
      <c r="Q53" s="15"/>
      <c r="R53" s="15">
        <v>78</v>
      </c>
      <c r="S53" s="13">
        <v>41</v>
      </c>
      <c r="T53" s="13"/>
    </row>
    <row r="54" spans="1:20" ht="15.75" thickBot="1" x14ac:dyDescent="0.3">
      <c r="A54" s="72" t="s">
        <v>74</v>
      </c>
      <c r="B54" s="74" t="s">
        <v>98</v>
      </c>
      <c r="C54" s="9"/>
      <c r="D54" s="9"/>
      <c r="E54" s="9">
        <v>5</v>
      </c>
      <c r="F54" s="75"/>
      <c r="G54" s="76">
        <v>180</v>
      </c>
      <c r="H54" s="76"/>
      <c r="I54" s="76">
        <v>180</v>
      </c>
      <c r="J54" s="76"/>
      <c r="K54" s="76"/>
      <c r="L54" s="76">
        <v>180</v>
      </c>
      <c r="M54" s="76"/>
      <c r="N54" s="76"/>
      <c r="O54" s="77"/>
      <c r="P54" s="77"/>
      <c r="Q54" s="78"/>
      <c r="R54" s="78">
        <v>108</v>
      </c>
      <c r="S54" s="79">
        <v>72</v>
      </c>
      <c r="T54" s="79"/>
    </row>
    <row r="55" spans="1:20" ht="15.75" thickBot="1" x14ac:dyDescent="0.3">
      <c r="A55" s="72" t="s">
        <v>75</v>
      </c>
      <c r="B55" s="74" t="s">
        <v>99</v>
      </c>
      <c r="C55" s="9"/>
      <c r="D55" s="9"/>
      <c r="E55" s="9">
        <v>5</v>
      </c>
      <c r="F55" s="75"/>
      <c r="G55" s="76">
        <v>216</v>
      </c>
      <c r="H55" s="76"/>
      <c r="I55" s="76">
        <v>216</v>
      </c>
      <c r="J55" s="76"/>
      <c r="K55" s="76"/>
      <c r="L55" s="76">
        <v>216</v>
      </c>
      <c r="M55" s="76"/>
      <c r="N55" s="76"/>
      <c r="O55" s="77"/>
      <c r="P55" s="77"/>
      <c r="Q55" s="78"/>
      <c r="R55" s="78"/>
      <c r="S55" s="79">
        <v>216</v>
      </c>
      <c r="T55" s="79"/>
    </row>
    <row r="56" spans="1:20" ht="15.75" thickBot="1" x14ac:dyDescent="0.3">
      <c r="A56" s="93" t="s">
        <v>76</v>
      </c>
      <c r="B56" s="99" t="s">
        <v>71</v>
      </c>
      <c r="C56" s="101">
        <v>5</v>
      </c>
      <c r="D56" s="100"/>
      <c r="E56" s="101"/>
      <c r="F56" s="96"/>
      <c r="G56" s="95">
        <v>6</v>
      </c>
      <c r="H56" s="95"/>
      <c r="I56" s="97"/>
      <c r="J56" s="97"/>
      <c r="K56" s="97"/>
      <c r="L56" s="97"/>
      <c r="M56" s="97"/>
      <c r="N56" s="97">
        <v>6</v>
      </c>
      <c r="O56" s="95"/>
      <c r="P56" s="95"/>
      <c r="Q56" s="97"/>
      <c r="R56" s="97"/>
      <c r="S56" s="95"/>
      <c r="T56" s="95"/>
    </row>
    <row r="57" spans="1:20" ht="16.5" thickBot="1" x14ac:dyDescent="0.3">
      <c r="A57" s="102"/>
      <c r="B57" s="86" t="s">
        <v>42</v>
      </c>
      <c r="C57" s="87"/>
      <c r="D57" s="87"/>
      <c r="E57" s="87"/>
      <c r="F57" s="88"/>
      <c r="G57" s="89">
        <f>SUM(G52:G56)</f>
        <v>684</v>
      </c>
      <c r="H57" s="89">
        <f t="shared" ref="H57:N57" si="4">SUM(H52:H56)</f>
        <v>17</v>
      </c>
      <c r="I57" s="90">
        <f t="shared" si="4"/>
        <v>637</v>
      </c>
      <c r="J57" s="90">
        <f t="shared" si="4"/>
        <v>145</v>
      </c>
      <c r="K57" s="90">
        <f t="shared" si="4"/>
        <v>96</v>
      </c>
      <c r="L57" s="90">
        <f>SUM(L52:L56)</f>
        <v>396</v>
      </c>
      <c r="M57" s="90">
        <f t="shared" si="4"/>
        <v>12</v>
      </c>
      <c r="N57" s="90">
        <f t="shared" si="4"/>
        <v>18</v>
      </c>
      <c r="O57" s="89"/>
      <c r="P57" s="89"/>
      <c r="Q57" s="90"/>
      <c r="R57" s="90">
        <f>SUM(R52:R56)</f>
        <v>279</v>
      </c>
      <c r="S57" s="89">
        <f>SUM(S52:S56)</f>
        <v>358</v>
      </c>
      <c r="T57" s="89"/>
    </row>
    <row r="58" spans="1:20" ht="27" thickBot="1" x14ac:dyDescent="0.3">
      <c r="A58" s="103" t="s">
        <v>77</v>
      </c>
      <c r="B58" s="104" t="s">
        <v>100</v>
      </c>
      <c r="C58" s="105"/>
      <c r="D58" s="105"/>
      <c r="E58" s="105"/>
      <c r="F58" s="106"/>
      <c r="G58" s="105"/>
      <c r="H58" s="105"/>
      <c r="I58" s="107"/>
      <c r="J58" s="107"/>
      <c r="K58" s="107"/>
      <c r="L58" s="107"/>
      <c r="M58" s="107"/>
      <c r="N58" s="107"/>
      <c r="O58" s="105"/>
      <c r="P58" s="105"/>
      <c r="Q58" s="107"/>
      <c r="R58" s="107"/>
      <c r="S58" s="105"/>
      <c r="T58" s="105"/>
    </row>
    <row r="59" spans="1:20" ht="15.75" thickBot="1" x14ac:dyDescent="0.3">
      <c r="A59" s="72" t="s">
        <v>78</v>
      </c>
      <c r="B59" s="6" t="s">
        <v>64</v>
      </c>
      <c r="C59" s="9"/>
      <c r="D59" s="9"/>
      <c r="E59" s="9">
        <v>5</v>
      </c>
      <c r="F59" s="75"/>
      <c r="G59" s="9">
        <v>96</v>
      </c>
      <c r="H59" s="9">
        <v>6</v>
      </c>
      <c r="I59" s="9">
        <v>90</v>
      </c>
      <c r="J59" s="9">
        <v>54</v>
      </c>
      <c r="K59" s="9">
        <v>36</v>
      </c>
      <c r="L59" s="9"/>
      <c r="M59" s="9"/>
      <c r="N59" s="9"/>
      <c r="O59" s="11"/>
      <c r="P59" s="11"/>
      <c r="Q59" s="15"/>
      <c r="R59" s="15"/>
      <c r="S59" s="13">
        <v>90</v>
      </c>
      <c r="T59" s="13"/>
    </row>
    <row r="60" spans="1:20" ht="15.75" thickBot="1" x14ac:dyDescent="0.3">
      <c r="A60" s="72" t="s">
        <v>79</v>
      </c>
      <c r="B60" s="6" t="s">
        <v>101</v>
      </c>
      <c r="C60" s="9">
        <v>6</v>
      </c>
      <c r="D60" s="9"/>
      <c r="E60" s="9"/>
      <c r="F60" s="75"/>
      <c r="G60" s="9">
        <v>168</v>
      </c>
      <c r="H60" s="9">
        <v>7</v>
      </c>
      <c r="I60" s="9">
        <v>149</v>
      </c>
      <c r="J60" s="9">
        <v>79</v>
      </c>
      <c r="K60" s="9">
        <v>70</v>
      </c>
      <c r="L60" s="9"/>
      <c r="M60" s="9">
        <v>6</v>
      </c>
      <c r="N60" s="9">
        <v>6</v>
      </c>
      <c r="O60" s="11"/>
      <c r="P60" s="11"/>
      <c r="Q60" s="15"/>
      <c r="R60" s="15"/>
      <c r="S60" s="13"/>
      <c r="T60" s="13">
        <v>149</v>
      </c>
    </row>
    <row r="61" spans="1:20" ht="15.75" thickBot="1" x14ac:dyDescent="0.3">
      <c r="A61" s="108" t="s">
        <v>80</v>
      </c>
      <c r="B61" s="74" t="s">
        <v>67</v>
      </c>
      <c r="C61" s="9"/>
      <c r="D61" s="9"/>
      <c r="E61" s="9">
        <v>6</v>
      </c>
      <c r="F61" s="75"/>
      <c r="G61" s="76">
        <v>108</v>
      </c>
      <c r="H61" s="76"/>
      <c r="I61" s="76">
        <v>108</v>
      </c>
      <c r="J61" s="76"/>
      <c r="K61" s="76"/>
      <c r="L61" s="76">
        <v>108</v>
      </c>
      <c r="M61" s="76"/>
      <c r="N61" s="76"/>
      <c r="O61" s="77"/>
      <c r="P61" s="77"/>
      <c r="Q61" s="78"/>
      <c r="R61" s="78"/>
      <c r="S61" s="79"/>
      <c r="T61" s="79">
        <v>108</v>
      </c>
    </row>
    <row r="62" spans="1:20" ht="15.75" thickBot="1" x14ac:dyDescent="0.3">
      <c r="A62" s="108" t="s">
        <v>81</v>
      </c>
      <c r="B62" s="74" t="s">
        <v>69</v>
      </c>
      <c r="C62" s="9"/>
      <c r="D62" s="9"/>
      <c r="E62" s="9">
        <v>6</v>
      </c>
      <c r="F62" s="75"/>
      <c r="G62" s="76">
        <v>180</v>
      </c>
      <c r="H62" s="76"/>
      <c r="I62" s="76">
        <v>180</v>
      </c>
      <c r="J62" s="76"/>
      <c r="K62" s="76"/>
      <c r="L62" s="76">
        <v>180</v>
      </c>
      <c r="M62" s="76"/>
      <c r="N62" s="76"/>
      <c r="O62" s="77"/>
      <c r="P62" s="77"/>
      <c r="Q62" s="78"/>
      <c r="R62" s="78"/>
      <c r="S62" s="79"/>
      <c r="T62" s="79">
        <v>180</v>
      </c>
    </row>
    <row r="63" spans="1:20" ht="15.75" thickBot="1" x14ac:dyDescent="0.3">
      <c r="A63" s="103" t="s">
        <v>82</v>
      </c>
      <c r="B63" s="109" t="s">
        <v>71</v>
      </c>
      <c r="C63" s="111">
        <v>6</v>
      </c>
      <c r="D63" s="110"/>
      <c r="E63" s="111"/>
      <c r="F63" s="106"/>
      <c r="G63" s="105">
        <v>6</v>
      </c>
      <c r="H63" s="105"/>
      <c r="I63" s="107"/>
      <c r="J63" s="107"/>
      <c r="K63" s="107"/>
      <c r="L63" s="107">
        <f>SUM(L59:L62)</f>
        <v>288</v>
      </c>
      <c r="M63" s="107"/>
      <c r="N63" s="107">
        <v>6</v>
      </c>
      <c r="O63" s="107"/>
      <c r="P63" s="107"/>
      <c r="Q63" s="107"/>
      <c r="R63" s="107"/>
      <c r="S63" s="105"/>
      <c r="T63" s="105"/>
    </row>
    <row r="64" spans="1:20" ht="16.5" thickBot="1" x14ac:dyDescent="0.3">
      <c r="A64" s="119"/>
      <c r="B64" s="120" t="s">
        <v>42</v>
      </c>
      <c r="C64" s="121"/>
      <c r="D64" s="121"/>
      <c r="E64" s="121"/>
      <c r="F64" s="122"/>
      <c r="G64" s="91">
        <f t="shared" ref="G64:N64" si="5">SUM(G59:G63)</f>
        <v>558</v>
      </c>
      <c r="H64" s="91">
        <f t="shared" si="5"/>
        <v>13</v>
      </c>
      <c r="I64" s="123">
        <f t="shared" si="5"/>
        <v>527</v>
      </c>
      <c r="J64" s="123">
        <f t="shared" si="5"/>
        <v>133</v>
      </c>
      <c r="K64" s="123">
        <f t="shared" si="5"/>
        <v>106</v>
      </c>
      <c r="L64" s="123"/>
      <c r="M64" s="123">
        <f t="shared" si="5"/>
        <v>6</v>
      </c>
      <c r="N64" s="123">
        <f t="shared" si="5"/>
        <v>12</v>
      </c>
      <c r="O64" s="91"/>
      <c r="P64" s="91"/>
      <c r="Q64" s="123"/>
      <c r="R64" s="123"/>
      <c r="S64" s="91">
        <f>SUM(S59:S63)</f>
        <v>90</v>
      </c>
      <c r="T64" s="91">
        <f>SUM(T59:T63)</f>
        <v>437</v>
      </c>
    </row>
    <row r="65" spans="1:21" ht="16.5" thickBot="1" x14ac:dyDescent="0.3">
      <c r="A65" s="126"/>
      <c r="B65" s="127" t="s">
        <v>42</v>
      </c>
      <c r="C65" s="128"/>
      <c r="D65" s="128"/>
      <c r="E65" s="128"/>
      <c r="F65" s="129"/>
      <c r="G65" s="130">
        <f>G30+G37+G41+G50+G57+G64</f>
        <v>4356</v>
      </c>
      <c r="H65" s="130">
        <f>H37+H41+H50+H57+H64</f>
        <v>72</v>
      </c>
      <c r="I65" s="131">
        <f>I30+I37+I41+I50+I57+I64</f>
        <v>4104</v>
      </c>
      <c r="J65" s="131">
        <f>J30+J37+J41+J50+J57+J64</f>
        <v>1993</v>
      </c>
      <c r="K65" s="131">
        <f>K30+K37+K41+K50+K57+K64</f>
        <v>1103</v>
      </c>
      <c r="L65" s="131">
        <f>L50+L57+L63</f>
        <v>1008</v>
      </c>
      <c r="M65" s="131">
        <f>M30+M37+M41+M50+M57+M64</f>
        <v>108</v>
      </c>
      <c r="N65" s="131">
        <f>N30+N37+N41+N50+N57+N64</f>
        <v>72</v>
      </c>
      <c r="O65" s="130">
        <f>O30+O37</f>
        <v>605</v>
      </c>
      <c r="P65" s="130">
        <f>P30+P37+P50</f>
        <v>817</v>
      </c>
      <c r="Q65" s="131">
        <f>Q30+Q37+Q50</f>
        <v>604</v>
      </c>
      <c r="R65" s="131">
        <f>R30+R37+R41+R50+R57</f>
        <v>772</v>
      </c>
      <c r="S65" s="130">
        <f>S30+S37+S41+S57+S64</f>
        <v>561</v>
      </c>
      <c r="T65" s="130">
        <f>T30+T37+T41+T64</f>
        <v>745</v>
      </c>
    </row>
    <row r="66" spans="1:21" ht="16.5" thickBot="1" x14ac:dyDescent="0.3">
      <c r="A66" s="118"/>
      <c r="B66" s="112" t="s">
        <v>103</v>
      </c>
      <c r="C66" s="41"/>
      <c r="D66" s="41"/>
      <c r="E66" s="41"/>
      <c r="F66" s="42"/>
      <c r="G66" s="41"/>
      <c r="H66" s="41"/>
      <c r="I66" s="41"/>
      <c r="J66" s="41"/>
      <c r="K66" s="41"/>
      <c r="L66" s="41"/>
      <c r="M66" s="41"/>
      <c r="N66" s="41"/>
      <c r="O66" s="41">
        <v>7</v>
      </c>
      <c r="P66" s="41">
        <v>11</v>
      </c>
      <c r="Q66" s="41">
        <v>8</v>
      </c>
      <c r="R66" s="41">
        <v>20</v>
      </c>
      <c r="S66" s="41">
        <v>15</v>
      </c>
      <c r="T66" s="41">
        <v>11</v>
      </c>
    </row>
    <row r="67" spans="1:21" ht="16.5" thickBot="1" x14ac:dyDescent="0.3">
      <c r="A67" s="132"/>
      <c r="B67" s="133" t="s">
        <v>105</v>
      </c>
      <c r="C67" s="125"/>
      <c r="D67" s="125"/>
      <c r="E67" s="125"/>
      <c r="F67" s="124"/>
      <c r="G67" s="125"/>
      <c r="H67" s="125"/>
      <c r="I67" s="125"/>
      <c r="J67" s="125"/>
      <c r="K67" s="125"/>
      <c r="L67" s="125"/>
      <c r="M67" s="125"/>
      <c r="N67" s="125"/>
      <c r="O67" s="125">
        <f t="shared" ref="O67:T67" si="6">SUM(O65:O66)</f>
        <v>612</v>
      </c>
      <c r="P67" s="125">
        <f t="shared" si="6"/>
        <v>828</v>
      </c>
      <c r="Q67" s="125">
        <f t="shared" si="6"/>
        <v>612</v>
      </c>
      <c r="R67" s="125">
        <f t="shared" si="6"/>
        <v>792</v>
      </c>
      <c r="S67" s="125">
        <f t="shared" si="6"/>
        <v>576</v>
      </c>
      <c r="T67" s="125">
        <f t="shared" si="6"/>
        <v>756</v>
      </c>
      <c r="U67" s="140"/>
    </row>
    <row r="68" spans="1:21" ht="16.5" thickBot="1" x14ac:dyDescent="0.3">
      <c r="A68" s="136"/>
      <c r="B68" s="137" t="s">
        <v>104</v>
      </c>
      <c r="C68" s="138"/>
      <c r="D68" s="138"/>
      <c r="E68" s="138"/>
      <c r="F68" s="139"/>
      <c r="G68" s="138"/>
      <c r="H68" s="138"/>
      <c r="I68" s="138"/>
      <c r="J68" s="138"/>
      <c r="K68" s="138"/>
      <c r="L68" s="138"/>
      <c r="M68" s="138"/>
      <c r="N68" s="138"/>
      <c r="O68" s="138"/>
      <c r="P68" s="138">
        <v>36</v>
      </c>
      <c r="Q68" s="138">
        <v>36</v>
      </c>
      <c r="R68" s="138">
        <v>36</v>
      </c>
      <c r="S68" s="138">
        <v>36</v>
      </c>
      <c r="T68" s="138">
        <v>36</v>
      </c>
    </row>
    <row r="69" spans="1:21" ht="32.25" thickBot="1" x14ac:dyDescent="0.3">
      <c r="A69" s="135" t="s">
        <v>83</v>
      </c>
      <c r="B69" s="134" t="s">
        <v>107</v>
      </c>
      <c r="C69" s="114"/>
      <c r="D69" s="114"/>
      <c r="E69" s="114"/>
      <c r="F69" s="115"/>
      <c r="G69" s="114">
        <v>72</v>
      </c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>
        <v>72</v>
      </c>
    </row>
    <row r="70" spans="1:21" ht="16.5" thickBot="1" x14ac:dyDescent="0.3">
      <c r="A70" s="116"/>
      <c r="B70" s="113"/>
      <c r="C70" s="76"/>
      <c r="D70" s="76"/>
      <c r="E70" s="76"/>
      <c r="F70" s="76"/>
      <c r="G70" s="164">
        <v>4428</v>
      </c>
      <c r="H70" s="76"/>
      <c r="I70" s="76"/>
      <c r="J70" s="76"/>
      <c r="K70" s="76"/>
      <c r="L70" s="76"/>
      <c r="M70" s="76"/>
      <c r="N70" s="76"/>
      <c r="O70" s="165">
        <v>612</v>
      </c>
      <c r="P70" s="117">
        <v>864</v>
      </c>
      <c r="Q70" s="117">
        <v>648</v>
      </c>
      <c r="R70" s="117">
        <v>828</v>
      </c>
      <c r="S70" s="117">
        <v>612</v>
      </c>
      <c r="T70" s="117">
        <v>864</v>
      </c>
    </row>
    <row r="71" spans="1:21" ht="15.75" thickBot="1" x14ac:dyDescent="0.3">
      <c r="A71" s="209" t="s">
        <v>106</v>
      </c>
      <c r="B71" s="210"/>
      <c r="C71" s="210"/>
      <c r="D71" s="210"/>
      <c r="E71" s="210"/>
      <c r="F71" s="210"/>
      <c r="G71" s="210"/>
      <c r="H71" s="211"/>
      <c r="I71" s="218"/>
      <c r="J71" s="221" t="s">
        <v>84</v>
      </c>
      <c r="K71" s="222"/>
      <c r="L71" s="222"/>
      <c r="M71" s="222"/>
      <c r="N71" s="223"/>
      <c r="O71" s="166">
        <v>612</v>
      </c>
      <c r="P71" s="117">
        <v>756</v>
      </c>
      <c r="Q71" s="117">
        <v>468</v>
      </c>
      <c r="R71" s="117">
        <v>576</v>
      </c>
      <c r="S71" s="117">
        <v>288</v>
      </c>
      <c r="T71" s="117">
        <v>468</v>
      </c>
    </row>
    <row r="72" spans="1:21" ht="28.5" customHeight="1" thickBot="1" x14ac:dyDescent="0.3">
      <c r="A72" s="212"/>
      <c r="B72" s="213"/>
      <c r="C72" s="213"/>
      <c r="D72" s="213"/>
      <c r="E72" s="213"/>
      <c r="F72" s="213"/>
      <c r="G72" s="213"/>
      <c r="H72" s="214"/>
      <c r="I72" s="219"/>
      <c r="J72" s="221" t="s">
        <v>85</v>
      </c>
      <c r="K72" s="222"/>
      <c r="L72" s="222"/>
      <c r="M72" s="222"/>
      <c r="N72" s="223"/>
      <c r="O72" s="117"/>
      <c r="P72" s="117">
        <v>72</v>
      </c>
      <c r="Q72" s="117">
        <v>72</v>
      </c>
      <c r="R72" s="117">
        <v>108</v>
      </c>
      <c r="S72" s="167">
        <v>72</v>
      </c>
      <c r="T72" s="117">
        <v>108</v>
      </c>
    </row>
    <row r="73" spans="1:21" ht="26.25" customHeight="1" thickBot="1" x14ac:dyDescent="0.3">
      <c r="A73" s="212"/>
      <c r="B73" s="213"/>
      <c r="C73" s="213"/>
      <c r="D73" s="213"/>
      <c r="E73" s="213"/>
      <c r="F73" s="213"/>
      <c r="G73" s="213"/>
      <c r="H73" s="214"/>
      <c r="I73" s="219"/>
      <c r="J73" s="221" t="s">
        <v>86</v>
      </c>
      <c r="K73" s="222"/>
      <c r="L73" s="222"/>
      <c r="M73" s="222"/>
      <c r="N73" s="223"/>
      <c r="O73" s="117"/>
      <c r="P73" s="117"/>
      <c r="Q73" s="117">
        <v>72</v>
      </c>
      <c r="R73" s="117">
        <v>108</v>
      </c>
      <c r="S73" s="117">
        <v>216</v>
      </c>
      <c r="T73" s="117">
        <v>180</v>
      </c>
    </row>
    <row r="74" spans="1:21" ht="15.75" thickBot="1" x14ac:dyDescent="0.3">
      <c r="A74" s="212"/>
      <c r="B74" s="213"/>
      <c r="C74" s="213"/>
      <c r="D74" s="213"/>
      <c r="E74" s="213"/>
      <c r="F74" s="213"/>
      <c r="G74" s="213"/>
      <c r="H74" s="214"/>
      <c r="I74" s="219"/>
      <c r="J74" s="221" t="s">
        <v>87</v>
      </c>
      <c r="K74" s="222"/>
      <c r="L74" s="222"/>
      <c r="M74" s="222"/>
      <c r="N74" s="223"/>
      <c r="O74" s="54"/>
      <c r="P74" s="54">
        <v>1</v>
      </c>
      <c r="Q74" s="54">
        <v>1</v>
      </c>
      <c r="R74" s="54">
        <v>3</v>
      </c>
      <c r="S74" s="54">
        <v>4</v>
      </c>
      <c r="T74" s="54">
        <v>3</v>
      </c>
    </row>
    <row r="75" spans="1:21" ht="15.75" thickBot="1" x14ac:dyDescent="0.3">
      <c r="A75" s="212"/>
      <c r="B75" s="213"/>
      <c r="C75" s="213"/>
      <c r="D75" s="213"/>
      <c r="E75" s="213"/>
      <c r="F75" s="213"/>
      <c r="G75" s="213"/>
      <c r="H75" s="214"/>
      <c r="I75" s="219"/>
      <c r="J75" s="221" t="s">
        <v>88</v>
      </c>
      <c r="K75" s="222"/>
      <c r="L75" s="222"/>
      <c r="M75" s="222"/>
      <c r="N75" s="223"/>
      <c r="O75" s="54"/>
      <c r="P75" s="54">
        <v>7</v>
      </c>
      <c r="Q75" s="54">
        <v>3</v>
      </c>
      <c r="R75" s="54">
        <v>7</v>
      </c>
      <c r="S75" s="54">
        <v>3</v>
      </c>
      <c r="T75" s="54">
        <v>6</v>
      </c>
    </row>
    <row r="76" spans="1:21" ht="15.75" thickBot="1" x14ac:dyDescent="0.3">
      <c r="A76" s="215"/>
      <c r="B76" s="216"/>
      <c r="C76" s="216"/>
      <c r="D76" s="216"/>
      <c r="E76" s="216"/>
      <c r="F76" s="216"/>
      <c r="G76" s="216"/>
      <c r="H76" s="217"/>
      <c r="I76" s="220"/>
      <c r="J76" s="221" t="s">
        <v>89</v>
      </c>
      <c r="K76" s="222"/>
      <c r="L76" s="222"/>
      <c r="M76" s="222"/>
      <c r="N76" s="223"/>
      <c r="O76" s="54"/>
      <c r="P76" s="54"/>
      <c r="Q76" s="54"/>
      <c r="R76" s="54"/>
      <c r="S76" s="54"/>
      <c r="T76" s="54"/>
    </row>
    <row r="78" spans="1:21" x14ac:dyDescent="0.25">
      <c r="A78" s="208" t="s">
        <v>108</v>
      </c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</row>
    <row r="80" spans="1:21" x14ac:dyDescent="0.25">
      <c r="A80" t="s">
        <v>109</v>
      </c>
    </row>
  </sheetData>
  <mergeCells count="33">
    <mergeCell ref="O5:O6"/>
    <mergeCell ref="D5:D6"/>
    <mergeCell ref="Q5:Q6"/>
    <mergeCell ref="E5:E6"/>
    <mergeCell ref="R5:R6"/>
    <mergeCell ref="F5:F6"/>
    <mergeCell ref="I5:I6"/>
    <mergeCell ref="J5:N5"/>
    <mergeCell ref="A78:T78"/>
    <mergeCell ref="A71:H76"/>
    <mergeCell ref="I71:I76"/>
    <mergeCell ref="J71:N71"/>
    <mergeCell ref="J72:N72"/>
    <mergeCell ref="J73:N73"/>
    <mergeCell ref="J74:N74"/>
    <mergeCell ref="J75:N75"/>
    <mergeCell ref="J76:N76"/>
    <mergeCell ref="S5:S6"/>
    <mergeCell ref="P5:P6"/>
    <mergeCell ref="T5:T6"/>
    <mergeCell ref="B1:T2"/>
    <mergeCell ref="A3:A6"/>
    <mergeCell ref="B3:B6"/>
    <mergeCell ref="C3:F4"/>
    <mergeCell ref="G3:N3"/>
    <mergeCell ref="O3:T3"/>
    <mergeCell ref="G4:G6"/>
    <mergeCell ref="H4:H6"/>
    <mergeCell ref="I4:N4"/>
    <mergeCell ref="O4:P4"/>
    <mergeCell ref="Q4:R4"/>
    <mergeCell ref="S4:T4"/>
    <mergeCell ref="C5:C6"/>
  </mergeCells>
  <pageMargins left="0.31496062992125984" right="0.31496062992125984" top="0.74803149606299213" bottom="0.74803149606299213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2"/>
  <sheetViews>
    <sheetView topLeftCell="A7" workbookViewId="0">
      <selection activeCell="D27" sqref="D27:I27"/>
    </sheetView>
  </sheetViews>
  <sheetFormatPr defaultRowHeight="15" x14ac:dyDescent="0.25"/>
  <sheetData>
    <row r="2" spans="1:14" x14ac:dyDescent="0.25">
      <c r="A2" s="240" t="s">
        <v>125</v>
      </c>
      <c r="B2" s="240"/>
      <c r="C2" s="240"/>
      <c r="D2" s="240"/>
      <c r="E2" s="240" t="s">
        <v>126</v>
      </c>
      <c r="F2" s="240"/>
      <c r="G2" s="240"/>
      <c r="H2" s="240"/>
      <c r="I2" s="240" t="s">
        <v>110</v>
      </c>
      <c r="J2" s="240"/>
      <c r="K2" s="240"/>
      <c r="L2" s="240"/>
      <c r="M2" s="141"/>
      <c r="N2" s="141"/>
    </row>
    <row r="3" spans="1:14" x14ac:dyDescent="0.25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141"/>
      <c r="N3" s="141"/>
    </row>
    <row r="4" spans="1:14" x14ac:dyDescent="0.25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141"/>
      <c r="N4" s="141"/>
    </row>
    <row r="5" spans="1:14" x14ac:dyDescent="0.25">
      <c r="A5" s="240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1"/>
      <c r="N5" s="1"/>
    </row>
    <row r="6" spans="1:14" x14ac:dyDescent="0.25">
      <c r="A6" s="240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142"/>
      <c r="N6" s="142"/>
    </row>
    <row r="7" spans="1:14" x14ac:dyDescent="0.25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143"/>
      <c r="N7" s="143"/>
    </row>
    <row r="8" spans="1:14" x14ac:dyDescent="0.25">
      <c r="A8" s="240"/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1"/>
      <c r="N8" s="1"/>
    </row>
    <row r="9" spans="1:14" x14ac:dyDescent="0.25">
      <c r="A9" s="240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142"/>
      <c r="N9" s="142"/>
    </row>
    <row r="10" spans="1:14" x14ac:dyDescent="0.25">
      <c r="G10" s="241"/>
      <c r="H10" s="241"/>
      <c r="I10" s="241"/>
      <c r="J10" s="241"/>
      <c r="K10" s="241"/>
      <c r="L10" s="241"/>
      <c r="M10" s="241"/>
      <c r="N10" s="241"/>
    </row>
    <row r="12" spans="1:14" x14ac:dyDescent="0.25">
      <c r="A12" s="230"/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N12" s="1"/>
    </row>
    <row r="13" spans="1:14" ht="18.75" x14ac:dyDescent="0.3">
      <c r="A13" s="238" t="s">
        <v>111</v>
      </c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1"/>
    </row>
    <row r="14" spans="1:14" x14ac:dyDescent="0.25">
      <c r="A14" s="144"/>
      <c r="B14" s="227" t="s">
        <v>112</v>
      </c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144"/>
      <c r="N14" s="1"/>
    </row>
    <row r="15" spans="1:14" x14ac:dyDescent="0.25">
      <c r="A15" s="144"/>
      <c r="B15" s="228" t="s">
        <v>113</v>
      </c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1"/>
    </row>
    <row r="16" spans="1:14" x14ac:dyDescent="0.25">
      <c r="A16" s="144"/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1"/>
    </row>
    <row r="17" spans="1:16" x14ac:dyDescent="0.25">
      <c r="A17" s="144"/>
      <c r="B17" s="144"/>
      <c r="C17" s="229" t="s">
        <v>114</v>
      </c>
      <c r="D17" s="229"/>
      <c r="E17" s="229"/>
      <c r="F17" s="229"/>
      <c r="G17" s="229"/>
      <c r="H17" s="229"/>
      <c r="I17" s="229"/>
      <c r="J17" s="229"/>
      <c r="K17" s="229"/>
      <c r="L17" s="229"/>
      <c r="M17" s="145"/>
      <c r="N17" s="1"/>
    </row>
    <row r="18" spans="1:16" ht="18.75" x14ac:dyDescent="0.3">
      <c r="A18" s="144"/>
      <c r="B18" s="144"/>
      <c r="C18" s="232" t="s">
        <v>121</v>
      </c>
      <c r="D18" s="232"/>
      <c r="E18" s="232"/>
      <c r="F18" s="232"/>
      <c r="G18" s="232"/>
      <c r="H18" s="232"/>
      <c r="I18" s="232"/>
      <c r="J18" s="232"/>
      <c r="K18" s="232"/>
      <c r="L18" s="146"/>
      <c r="M18" s="146"/>
      <c r="N18" s="147"/>
    </row>
    <row r="19" spans="1:16" x14ac:dyDescent="0.25">
      <c r="C19" s="141"/>
      <c r="D19" s="230"/>
      <c r="E19" s="230"/>
      <c r="F19" s="230"/>
      <c r="G19" s="230"/>
      <c r="H19" s="230"/>
      <c r="I19" s="230"/>
      <c r="J19" s="230"/>
      <c r="K19" s="230"/>
      <c r="L19" s="142"/>
      <c r="M19" s="142"/>
      <c r="N19" s="147"/>
    </row>
    <row r="20" spans="1:16" x14ac:dyDescent="0.25">
      <c r="C20" s="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147"/>
    </row>
    <row r="21" spans="1:16" x14ac:dyDescent="0.25">
      <c r="C21" s="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147"/>
    </row>
    <row r="22" spans="1:16" x14ac:dyDescent="0.25">
      <c r="A22" s="144" t="s">
        <v>115</v>
      </c>
      <c r="M22" s="147"/>
    </row>
    <row r="24" spans="1:16" x14ac:dyDescent="0.25">
      <c r="A24" s="233" t="s">
        <v>116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</row>
    <row r="25" spans="1:16" x14ac:dyDescent="0.25">
      <c r="A25" s="144" t="s">
        <v>117</v>
      </c>
      <c r="B25" s="144"/>
      <c r="C25" s="145"/>
      <c r="D25" s="148"/>
      <c r="E25" s="148"/>
      <c r="F25" s="148"/>
    </row>
    <row r="26" spans="1:16" x14ac:dyDescent="0.25">
      <c r="A26" s="234" t="s">
        <v>122</v>
      </c>
      <c r="B26" s="234"/>
      <c r="C26" s="234"/>
      <c r="D26" s="234"/>
      <c r="E26" s="234"/>
      <c r="F26" s="234"/>
    </row>
    <row r="27" spans="1:16" x14ac:dyDescent="0.25">
      <c r="A27" s="144" t="s">
        <v>118</v>
      </c>
      <c r="B27" s="148"/>
      <c r="C27" s="148"/>
      <c r="D27" s="235" t="s">
        <v>119</v>
      </c>
      <c r="E27" s="235"/>
      <c r="F27" s="235"/>
      <c r="G27" s="235"/>
      <c r="H27" s="235"/>
      <c r="I27" s="235"/>
      <c r="J27" s="236" t="s">
        <v>123</v>
      </c>
      <c r="K27" s="236"/>
      <c r="L27" s="236"/>
      <c r="M27" s="236"/>
      <c r="N27" s="236"/>
      <c r="O27" s="236"/>
      <c r="P27" s="236"/>
    </row>
    <row r="28" spans="1:16" x14ac:dyDescent="0.25">
      <c r="B28" s="148"/>
      <c r="C28" s="148"/>
      <c r="D28" s="148"/>
      <c r="E28" s="148"/>
      <c r="F28" s="149"/>
      <c r="G28" s="149"/>
      <c r="H28" s="149"/>
      <c r="I28" s="149"/>
      <c r="J28" s="149"/>
      <c r="K28" s="149"/>
      <c r="L28" s="149"/>
      <c r="M28" s="149"/>
      <c r="N28" s="149"/>
    </row>
    <row r="29" spans="1:16" x14ac:dyDescent="0.25">
      <c r="A29" s="144" t="s">
        <v>120</v>
      </c>
      <c r="B29" s="148"/>
      <c r="C29" s="148"/>
      <c r="D29" s="148"/>
      <c r="E29" s="148"/>
      <c r="F29" s="148"/>
      <c r="G29" s="148"/>
      <c r="H29" s="148"/>
      <c r="I29" s="148"/>
      <c r="J29" s="149"/>
      <c r="K29" s="150"/>
      <c r="L29" s="149"/>
      <c r="M29" s="149"/>
      <c r="N29" s="149"/>
    </row>
    <row r="30" spans="1:16" x14ac:dyDescent="0.25">
      <c r="B30" s="148"/>
      <c r="C30" s="148"/>
      <c r="D30" s="148"/>
      <c r="E30" s="148"/>
      <c r="F30" s="148"/>
      <c r="G30" s="148"/>
      <c r="H30" s="148"/>
      <c r="I30" s="148"/>
      <c r="J30" s="148"/>
      <c r="K30" s="151"/>
      <c r="L30" s="151"/>
      <c r="M30" s="151"/>
    </row>
    <row r="31" spans="1:16" x14ac:dyDescent="0.25">
      <c r="A31" s="237" t="s">
        <v>124</v>
      </c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</row>
    <row r="32" spans="1:16" x14ac:dyDescent="0.25">
      <c r="B32" s="148"/>
      <c r="C32" s="148"/>
      <c r="D32" s="148"/>
      <c r="E32" s="148"/>
      <c r="F32" s="226"/>
      <c r="G32" s="226"/>
      <c r="H32" s="226"/>
      <c r="I32" s="226"/>
      <c r="J32" s="226"/>
      <c r="K32" s="226"/>
      <c r="L32" s="226"/>
      <c r="M32" s="226"/>
    </row>
  </sheetData>
  <mergeCells count="18">
    <mergeCell ref="A13:M13"/>
    <mergeCell ref="A2:D9"/>
    <mergeCell ref="E2:H9"/>
    <mergeCell ref="I2:L9"/>
    <mergeCell ref="G10:N10"/>
    <mergeCell ref="A12:L12"/>
    <mergeCell ref="F32:M32"/>
    <mergeCell ref="B14:L14"/>
    <mergeCell ref="B15:M16"/>
    <mergeCell ref="C17:L17"/>
    <mergeCell ref="D19:K19"/>
    <mergeCell ref="D20:M21"/>
    <mergeCell ref="C18:K18"/>
    <mergeCell ref="A24:L24"/>
    <mergeCell ref="A26:F26"/>
    <mergeCell ref="D27:I27"/>
    <mergeCell ref="J27:P27"/>
    <mergeCell ref="A31:O31"/>
  </mergeCells>
  <pageMargins left="0.70866141732283472" right="0.70866141732283472" top="0.74803149606299213" bottom="0.74803149606299213" header="0.31496062992125984" footer="0.31496062992125984"/>
  <pageSetup paperSize="9" orientation="landscape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УП</vt:lpstr>
      <vt:lpstr>титул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2023-09-18T00:54:41Z</dcterms:modified>
</cp:coreProperties>
</file>